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D.1.4. Vyt_ZTI_Plyn_PENB\Rozpočty\"/>
    </mc:Choice>
  </mc:AlternateContent>
  <xr:revisionPtr revIDLastSave="0" documentId="13_ncr:1_{1812470B-F3B5-4A16-82D8-EC7640731E95}" xr6:coauthVersionLast="47" xr6:coauthVersionMax="47" xr10:uidLastSave="{00000000-0000-0000-0000-000000000000}"/>
  <bookViews>
    <workbookView xWindow="27885" yWindow="13890" windowWidth="20880" windowHeight="15435" tabRatio="691" xr2:uid="{00000000-000D-0000-FFFF-FFFF00000000}"/>
  </bookViews>
  <sheets>
    <sheet name="rozpočet" sheetId="14" r:id="rId1"/>
  </sheets>
  <definedNames>
    <definedName name="_xlnm.Print_Area" localSheetId="0">rozpočet!$A$1:$N$286</definedName>
  </definedNames>
  <calcPr calcId="191029"/>
</workbook>
</file>

<file path=xl/calcChain.xml><?xml version="1.0" encoding="utf-8"?>
<calcChain xmlns="http://schemas.openxmlformats.org/spreadsheetml/2006/main">
  <c r="M160" i="14" l="1"/>
  <c r="N160" i="14" s="1"/>
  <c r="K160" i="14"/>
  <c r="M161" i="14"/>
  <c r="K161" i="14"/>
  <c r="M168" i="14"/>
  <c r="K168" i="14"/>
  <c r="M167" i="14"/>
  <c r="K167" i="14"/>
  <c r="N167" i="14" s="1"/>
  <c r="M166" i="14"/>
  <c r="K166" i="14"/>
  <c r="M165" i="14"/>
  <c r="K165" i="14"/>
  <c r="M164" i="14"/>
  <c r="K164" i="14"/>
  <c r="M163" i="14"/>
  <c r="K163" i="14"/>
  <c r="M162" i="14"/>
  <c r="N162" i="14" s="1"/>
  <c r="K162" i="14"/>
  <c r="M75" i="14"/>
  <c r="K75" i="14"/>
  <c r="M74" i="14"/>
  <c r="K74" i="14"/>
  <c r="M73" i="14"/>
  <c r="K73" i="14"/>
  <c r="M72" i="14"/>
  <c r="K72" i="14"/>
  <c r="M71" i="14"/>
  <c r="K71" i="14"/>
  <c r="N70" i="14"/>
  <c r="M70" i="14"/>
  <c r="K70" i="14"/>
  <c r="M93" i="14"/>
  <c r="K93" i="14"/>
  <c r="M92" i="14"/>
  <c r="K92" i="14"/>
  <c r="M91" i="14"/>
  <c r="K91" i="14"/>
  <c r="M90" i="14"/>
  <c r="K90" i="14"/>
  <c r="M89" i="14"/>
  <c r="K89" i="14"/>
  <c r="M88" i="14"/>
  <c r="K88" i="14"/>
  <c r="M215" i="14"/>
  <c r="K215" i="14"/>
  <c r="M214" i="14"/>
  <c r="K214" i="14"/>
  <c r="M213" i="14"/>
  <c r="K213" i="14"/>
  <c r="M212" i="14"/>
  <c r="K212" i="14"/>
  <c r="M211" i="14"/>
  <c r="K211" i="14"/>
  <c r="M209" i="14"/>
  <c r="K209" i="14"/>
  <c r="M208" i="14"/>
  <c r="K208" i="14"/>
  <c r="M206" i="14"/>
  <c r="K206" i="14"/>
  <c r="M205" i="14"/>
  <c r="K205" i="14"/>
  <c r="M203" i="14"/>
  <c r="K203" i="14"/>
  <c r="M201" i="14"/>
  <c r="K201" i="14"/>
  <c r="M200" i="14"/>
  <c r="K200" i="14"/>
  <c r="K199" i="14"/>
  <c r="M198" i="14"/>
  <c r="K198" i="14"/>
  <c r="M197" i="14"/>
  <c r="K197" i="14"/>
  <c r="M196" i="14"/>
  <c r="K196" i="14"/>
  <c r="M195" i="14"/>
  <c r="M194" i="14"/>
  <c r="K194" i="14"/>
  <c r="M193" i="14"/>
  <c r="K193" i="14"/>
  <c r="M192" i="14"/>
  <c r="M191" i="14"/>
  <c r="K191" i="14"/>
  <c r="M190" i="14"/>
  <c r="K190" i="14"/>
  <c r="M189" i="14"/>
  <c r="K189" i="14"/>
  <c r="K188" i="14"/>
  <c r="M187" i="14"/>
  <c r="K187" i="14"/>
  <c r="M186" i="14"/>
  <c r="K186" i="14"/>
  <c r="M185" i="14"/>
  <c r="K185" i="14"/>
  <c r="M184" i="14"/>
  <c r="K184" i="14"/>
  <c r="M183" i="14"/>
  <c r="K183" i="14"/>
  <c r="M182" i="14"/>
  <c r="M181" i="14"/>
  <c r="K181" i="14"/>
  <c r="M180" i="14"/>
  <c r="K180" i="14"/>
  <c r="M179" i="14"/>
  <c r="M178" i="14"/>
  <c r="K178" i="14"/>
  <c r="M177" i="14"/>
  <c r="K177" i="14"/>
  <c r="M176" i="14"/>
  <c r="M175" i="14"/>
  <c r="K175" i="14"/>
  <c r="M174" i="14"/>
  <c r="K174" i="14"/>
  <c r="M173" i="14"/>
  <c r="K173" i="14"/>
  <c r="H172" i="14"/>
  <c r="K172" i="14" s="1"/>
  <c r="M171" i="14"/>
  <c r="K171" i="14"/>
  <c r="M170" i="14"/>
  <c r="K170" i="14"/>
  <c r="L169" i="14"/>
  <c r="M169" i="14" s="1"/>
  <c r="H210" i="14"/>
  <c r="K210" i="14" s="1"/>
  <c r="N71" i="14" l="1"/>
  <c r="N163" i="14"/>
  <c r="N166" i="14"/>
  <c r="N161" i="14"/>
  <c r="N164" i="14"/>
  <c r="N72" i="14"/>
  <c r="N193" i="14"/>
  <c r="N75" i="14"/>
  <c r="N168" i="14"/>
  <c r="N73" i="14"/>
  <c r="N74" i="14"/>
  <c r="N165" i="14"/>
  <c r="N93" i="14"/>
  <c r="N91" i="14"/>
  <c r="N92" i="14"/>
  <c r="N89" i="14"/>
  <c r="N90" i="14"/>
  <c r="N88" i="14"/>
  <c r="N178" i="14"/>
  <c r="N215" i="14"/>
  <c r="N186" i="14"/>
  <c r="N194" i="14"/>
  <c r="N185" i="14"/>
  <c r="N184" i="14"/>
  <c r="N213" i="14"/>
  <c r="N206" i="14"/>
  <c r="M199" i="14"/>
  <c r="N199" i="14" s="1"/>
  <c r="M210" i="14"/>
  <c r="N210" i="14" s="1"/>
  <c r="H202" i="14"/>
  <c r="M202" i="14" s="1"/>
  <c r="N171" i="14"/>
  <c r="N196" i="14"/>
  <c r="N190" i="14"/>
  <c r="N214" i="14"/>
  <c r="N170" i="14"/>
  <c r="N200" i="14"/>
  <c r="K176" i="14"/>
  <c r="N176" i="14" s="1"/>
  <c r="K182" i="14"/>
  <c r="N182" i="14" s="1"/>
  <c r="N208" i="14"/>
  <c r="N201" i="14"/>
  <c r="N177" i="14"/>
  <c r="N209" i="14"/>
  <c r="N187" i="14"/>
  <c r="N191" i="14"/>
  <c r="N197" i="14"/>
  <c r="N203" i="14"/>
  <c r="N211" i="14"/>
  <c r="K192" i="14"/>
  <c r="N192" i="14" s="1"/>
  <c r="N198" i="14"/>
  <c r="K169" i="14"/>
  <c r="N169" i="14" s="1"/>
  <c r="N205" i="14"/>
  <c r="N212" i="14"/>
  <c r="N175" i="14"/>
  <c r="N181" i="14"/>
  <c r="M172" i="14"/>
  <c r="N172" i="14" s="1"/>
  <c r="H204" i="14"/>
  <c r="H207" i="14" s="1"/>
  <c r="M207" i="14" s="1"/>
  <c r="N173" i="14"/>
  <c r="N174" i="14"/>
  <c r="N180" i="14"/>
  <c r="N183" i="14"/>
  <c r="N189" i="14"/>
  <c r="M188" i="14"/>
  <c r="N188" i="14" s="1"/>
  <c r="K195" i="14"/>
  <c r="N195" i="14" s="1"/>
  <c r="K179" i="14"/>
  <c r="N179" i="14" s="1"/>
  <c r="K202" i="14" l="1"/>
  <c r="N202" i="14" s="1"/>
  <c r="K207" i="14"/>
  <c r="N207" i="14" s="1"/>
  <c r="M204" i="14"/>
  <c r="K204" i="14"/>
  <c r="N204" i="14" l="1"/>
  <c r="M239" i="14" l="1"/>
  <c r="K239" i="14"/>
  <c r="M282" i="14"/>
  <c r="K282" i="14"/>
  <c r="M281" i="14"/>
  <c r="K281" i="14"/>
  <c r="M280" i="14"/>
  <c r="K280" i="14"/>
  <c r="M279" i="14"/>
  <c r="K279" i="14"/>
  <c r="M277" i="14"/>
  <c r="K277" i="14"/>
  <c r="M275" i="14"/>
  <c r="K275" i="14"/>
  <c r="M273" i="14"/>
  <c r="K273" i="14"/>
  <c r="M272" i="14"/>
  <c r="K272" i="14"/>
  <c r="M271" i="14"/>
  <c r="K271" i="14"/>
  <c r="M270" i="14"/>
  <c r="K270" i="14"/>
  <c r="M269" i="14"/>
  <c r="K269" i="14"/>
  <c r="M268" i="14"/>
  <c r="K268" i="14"/>
  <c r="M267" i="14"/>
  <c r="K267" i="14"/>
  <c r="M266" i="14"/>
  <c r="K266" i="14"/>
  <c r="M265" i="14"/>
  <c r="K265" i="14"/>
  <c r="H264" i="14"/>
  <c r="H274" i="14" s="1"/>
  <c r="M263" i="14"/>
  <c r="K263" i="14"/>
  <c r="M262" i="14"/>
  <c r="K262" i="14"/>
  <c r="M261" i="14"/>
  <c r="K261" i="14"/>
  <c r="M260" i="14"/>
  <c r="K260" i="14"/>
  <c r="M259" i="14"/>
  <c r="K259" i="14"/>
  <c r="M258" i="14"/>
  <c r="K258" i="14"/>
  <c r="M257" i="14"/>
  <c r="K257" i="14"/>
  <c r="M256" i="14"/>
  <c r="K256" i="14"/>
  <c r="M255" i="14"/>
  <c r="K255" i="14"/>
  <c r="M254" i="14"/>
  <c r="K254" i="14"/>
  <c r="M253" i="14"/>
  <c r="K253" i="14"/>
  <c r="M252" i="14"/>
  <c r="K252" i="14"/>
  <c r="M251" i="14"/>
  <c r="K251" i="14"/>
  <c r="M250" i="14"/>
  <c r="K250" i="14"/>
  <c r="M249" i="14"/>
  <c r="K249" i="14"/>
  <c r="M248" i="14"/>
  <c r="K248" i="14"/>
  <c r="M247" i="14"/>
  <c r="K247" i="14"/>
  <c r="L246" i="14"/>
  <c r="M246" i="14" s="1"/>
  <c r="K246" i="14"/>
  <c r="L245" i="14"/>
  <c r="M245" i="14" s="1"/>
  <c r="K245" i="14"/>
  <c r="M244" i="14"/>
  <c r="K244" i="14"/>
  <c r="M243" i="14"/>
  <c r="K243" i="14"/>
  <c r="M242" i="14"/>
  <c r="K242" i="14"/>
  <c r="K241" i="14"/>
  <c r="M240" i="14"/>
  <c r="K240" i="14"/>
  <c r="H226" i="14"/>
  <c r="H234" i="14" s="1"/>
  <c r="H35" i="14"/>
  <c r="M23" i="14"/>
  <c r="K23" i="14"/>
  <c r="M22" i="14"/>
  <c r="K22" i="14"/>
  <c r="M21" i="14"/>
  <c r="K21" i="14"/>
  <c r="M238" i="14"/>
  <c r="K238" i="14"/>
  <c r="M237" i="14"/>
  <c r="K237" i="14"/>
  <c r="M236" i="14"/>
  <c r="K236" i="14"/>
  <c r="M235" i="14"/>
  <c r="K235" i="14"/>
  <c r="M233" i="14"/>
  <c r="K233" i="14"/>
  <c r="M231" i="14"/>
  <c r="K231" i="14"/>
  <c r="M229" i="14"/>
  <c r="K229" i="14"/>
  <c r="M228" i="14"/>
  <c r="K228" i="14"/>
  <c r="M227" i="14"/>
  <c r="K227" i="14"/>
  <c r="M225" i="14"/>
  <c r="K225" i="14"/>
  <c r="M224" i="14"/>
  <c r="K224" i="14"/>
  <c r="M223" i="14"/>
  <c r="K223" i="14"/>
  <c r="M222" i="14"/>
  <c r="K222" i="14"/>
  <c r="L221" i="14"/>
  <c r="M221" i="14" s="1"/>
  <c r="K221" i="14"/>
  <c r="M220" i="14"/>
  <c r="K220" i="14"/>
  <c r="M219" i="14"/>
  <c r="K219" i="14"/>
  <c r="M218" i="14"/>
  <c r="K218" i="14"/>
  <c r="K217" i="14"/>
  <c r="M216" i="14"/>
  <c r="K216" i="14"/>
  <c r="N262" i="14" l="1"/>
  <c r="N251" i="14"/>
  <c r="N270" i="14"/>
  <c r="N281" i="14"/>
  <c r="N279" i="14"/>
  <c r="N249" i="14"/>
  <c r="N261" i="14"/>
  <c r="N273" i="14"/>
  <c r="N259" i="14"/>
  <c r="N265" i="14"/>
  <c r="N244" i="14"/>
  <c r="N253" i="14"/>
  <c r="N243" i="14"/>
  <c r="N255" i="14"/>
  <c r="N280" i="14"/>
  <c r="N271" i="14"/>
  <c r="N250" i="14"/>
  <c r="N260" i="14"/>
  <c r="N272" i="14"/>
  <c r="N266" i="14"/>
  <c r="N245" i="14"/>
  <c r="N267" i="14"/>
  <c r="N240" i="14"/>
  <c r="N246" i="14"/>
  <c r="N256" i="14"/>
  <c r="N268" i="14"/>
  <c r="N252" i="14"/>
  <c r="N275" i="14"/>
  <c r="N282" i="14"/>
  <c r="N254" i="14"/>
  <c r="N247" i="14"/>
  <c r="N257" i="14"/>
  <c r="N269" i="14"/>
  <c r="N242" i="14"/>
  <c r="N263" i="14"/>
  <c r="N277" i="14"/>
  <c r="N239" i="14"/>
  <c r="N248" i="14"/>
  <c r="N258" i="14"/>
  <c r="H278" i="14"/>
  <c r="M278" i="14" s="1"/>
  <c r="K274" i="14"/>
  <c r="H276" i="14"/>
  <c r="M274" i="14"/>
  <c r="N274" i="14" s="1"/>
  <c r="K264" i="14"/>
  <c r="M264" i="14"/>
  <c r="N21" i="14"/>
  <c r="N22" i="14"/>
  <c r="N23" i="14"/>
  <c r="N222" i="14"/>
  <c r="N224" i="14"/>
  <c r="N229" i="14"/>
  <c r="N223" i="14"/>
  <c r="N237" i="14"/>
  <c r="N238" i="14"/>
  <c r="N236" i="14"/>
  <c r="N216" i="14"/>
  <c r="N221" i="14"/>
  <c r="N228" i="14"/>
  <c r="N218" i="14"/>
  <c r="N219" i="14"/>
  <c r="N220" i="14"/>
  <c r="N233" i="14"/>
  <c r="N231" i="14"/>
  <c r="N225" i="14"/>
  <c r="N235" i="14"/>
  <c r="N227" i="14"/>
  <c r="K234" i="14"/>
  <c r="M234" i="14"/>
  <c r="K226" i="14"/>
  <c r="M226" i="14"/>
  <c r="H230" i="14"/>
  <c r="N264" i="14" l="1"/>
  <c r="K278" i="14"/>
  <c r="N278" i="14" s="1"/>
  <c r="K276" i="14"/>
  <c r="M276" i="14"/>
  <c r="N234" i="14"/>
  <c r="N226" i="14"/>
  <c r="M230" i="14"/>
  <c r="K230" i="14"/>
  <c r="H232" i="14"/>
  <c r="N276" i="14" l="1"/>
  <c r="M232" i="14"/>
  <c r="K232" i="14"/>
  <c r="N230" i="14"/>
  <c r="N232" i="14" l="1"/>
  <c r="M83" i="14" l="1"/>
  <c r="K83" i="14"/>
  <c r="N83" i="14" l="1"/>
  <c r="M87" i="14"/>
  <c r="K87" i="14"/>
  <c r="H65" i="14"/>
  <c r="H64" i="14"/>
  <c r="H62" i="14"/>
  <c r="M45" i="14"/>
  <c r="K45" i="14"/>
  <c r="M32" i="14"/>
  <c r="K32" i="14"/>
  <c r="M18" i="14"/>
  <c r="K18" i="14"/>
  <c r="H17" i="14"/>
  <c r="K17" i="14" s="1"/>
  <c r="H16" i="14"/>
  <c r="M16" i="14" s="1"/>
  <c r="H15" i="14"/>
  <c r="K15" i="14" s="1"/>
  <c r="M14" i="14"/>
  <c r="K14" i="14"/>
  <c r="M13" i="14"/>
  <c r="K13" i="14"/>
  <c r="M109" i="14"/>
  <c r="K109" i="14"/>
  <c r="M108" i="14"/>
  <c r="K108" i="14"/>
  <c r="M133" i="14"/>
  <c r="K133" i="14"/>
  <c r="M144" i="14"/>
  <c r="N144" i="14" s="1"/>
  <c r="L122" i="14"/>
  <c r="L121" i="14"/>
  <c r="N87" i="14" l="1"/>
  <c r="N45" i="14"/>
  <c r="N32" i="14"/>
  <c r="N18" i="14"/>
  <c r="M17" i="14"/>
  <c r="N17" i="14" s="1"/>
  <c r="N13" i="14"/>
  <c r="M15" i="14"/>
  <c r="N15" i="14" s="1"/>
  <c r="K16" i="14"/>
  <c r="N16" i="14" s="1"/>
  <c r="N14" i="14"/>
  <c r="N109" i="14"/>
  <c r="N108" i="14"/>
  <c r="N133" i="14"/>
  <c r="L51" i="14" l="1"/>
  <c r="L50" i="14"/>
  <c r="L55" i="14"/>
  <c r="L54" i="14"/>
  <c r="M53" i="14"/>
  <c r="N53" i="14" s="1"/>
  <c r="H137" i="14"/>
  <c r="M135" i="14"/>
  <c r="K135" i="14"/>
  <c r="M150" i="14"/>
  <c r="K150" i="14"/>
  <c r="H130" i="14"/>
  <c r="L128" i="14"/>
  <c r="M128" i="14" s="1"/>
  <c r="K128" i="14"/>
  <c r="M81" i="14"/>
  <c r="K81" i="14"/>
  <c r="M80" i="14"/>
  <c r="K80" i="14"/>
  <c r="M79" i="14"/>
  <c r="K79" i="14"/>
  <c r="M78" i="14"/>
  <c r="K78" i="14"/>
  <c r="M77" i="14"/>
  <c r="K77" i="14"/>
  <c r="M76" i="14"/>
  <c r="K76" i="14"/>
  <c r="N135" i="14" l="1"/>
  <c r="N150" i="14"/>
  <c r="N128" i="14"/>
  <c r="N81" i="14"/>
  <c r="N76" i="14"/>
  <c r="N77" i="14"/>
  <c r="N79" i="14"/>
  <c r="N80" i="14"/>
  <c r="N78" i="14"/>
  <c r="H57" i="14"/>
  <c r="H38" i="14"/>
  <c r="M38" i="14" s="1"/>
  <c r="H41" i="14"/>
  <c r="H99" i="14" s="1"/>
  <c r="H44" i="14"/>
  <c r="M44" i="14" s="1"/>
  <c r="K40" i="14"/>
  <c r="M39" i="14"/>
  <c r="K39" i="14"/>
  <c r="M37" i="14"/>
  <c r="K37" i="14"/>
  <c r="M36" i="14"/>
  <c r="K36" i="14"/>
  <c r="M29" i="14"/>
  <c r="K29" i="14"/>
  <c r="M28" i="14"/>
  <c r="K28" i="14"/>
  <c r="M27" i="14"/>
  <c r="K27" i="14"/>
  <c r="M26" i="14"/>
  <c r="K26" i="14"/>
  <c r="M25" i="14"/>
  <c r="K25" i="14"/>
  <c r="M24" i="14"/>
  <c r="K24" i="14"/>
  <c r="M30" i="14"/>
  <c r="K30" i="14"/>
  <c r="H11" i="14"/>
  <c r="H10" i="14"/>
  <c r="H9" i="14"/>
  <c r="H140" i="14" l="1"/>
  <c r="M41" i="14"/>
  <c r="K44" i="14"/>
  <c r="N44" i="14" s="1"/>
  <c r="K38" i="14"/>
  <c r="N38" i="14" s="1"/>
  <c r="K41" i="14"/>
  <c r="N39" i="14"/>
  <c r="N36" i="14"/>
  <c r="M40" i="14"/>
  <c r="N40" i="14" s="1"/>
  <c r="N37" i="14"/>
  <c r="N29" i="14"/>
  <c r="N28" i="14"/>
  <c r="N27" i="14"/>
  <c r="N26" i="14"/>
  <c r="N25" i="14"/>
  <c r="N24" i="14"/>
  <c r="N30" i="14"/>
  <c r="N41" i="14" l="1"/>
  <c r="M283" i="14"/>
  <c r="M159" i="14"/>
  <c r="M158" i="14"/>
  <c r="M157" i="14"/>
  <c r="M156" i="14"/>
  <c r="M155" i="14"/>
  <c r="M154" i="14"/>
  <c r="M153" i="14"/>
  <c r="M152" i="14"/>
  <c r="M151" i="14"/>
  <c r="M149" i="14"/>
  <c r="M148" i="14"/>
  <c r="M147" i="14"/>
  <c r="M146" i="14"/>
  <c r="M145" i="14"/>
  <c r="M143" i="14"/>
  <c r="M142" i="14"/>
  <c r="M141" i="14"/>
  <c r="M139" i="14"/>
  <c r="M138" i="14"/>
  <c r="M137" i="14"/>
  <c r="M136" i="14"/>
  <c r="M134" i="14"/>
  <c r="M132" i="14"/>
  <c r="M131" i="14"/>
  <c r="M129" i="14"/>
  <c r="M126" i="14"/>
  <c r="M125" i="14"/>
  <c r="M124" i="14"/>
  <c r="M120" i="14"/>
  <c r="M119" i="14"/>
  <c r="M118" i="14"/>
  <c r="M117" i="14"/>
  <c r="M116" i="14"/>
  <c r="M115" i="14"/>
  <c r="M114" i="14"/>
  <c r="M113" i="14"/>
  <c r="M112" i="14"/>
  <c r="M111" i="14"/>
  <c r="M110" i="14"/>
  <c r="M107" i="14"/>
  <c r="M106" i="14"/>
  <c r="M105" i="14"/>
  <c r="M104" i="14"/>
  <c r="M103" i="14"/>
  <c r="M101" i="14"/>
  <c r="M100" i="14"/>
  <c r="M98" i="14"/>
  <c r="M97" i="14"/>
  <c r="M96" i="14"/>
  <c r="M95" i="14"/>
  <c r="M94" i="14"/>
  <c r="M86" i="14"/>
  <c r="M85" i="14"/>
  <c r="M84" i="14"/>
  <c r="M82" i="14"/>
  <c r="M69" i="14"/>
  <c r="M68" i="14"/>
  <c r="M67" i="14"/>
  <c r="M66" i="14"/>
  <c r="M60" i="14"/>
  <c r="M59" i="14"/>
  <c r="M58" i="14"/>
  <c r="M56" i="14"/>
  <c r="M55" i="14"/>
  <c r="M54" i="14"/>
  <c r="M49" i="14"/>
  <c r="M48" i="14"/>
  <c r="M47" i="14"/>
  <c r="M46" i="14"/>
  <c r="M42" i="14"/>
  <c r="M35" i="14"/>
  <c r="M34" i="14"/>
  <c r="M33" i="14"/>
  <c r="M31" i="14"/>
  <c r="M20" i="14"/>
  <c r="M19" i="14"/>
  <c r="M12" i="14"/>
  <c r="M11" i="14"/>
  <c r="M10" i="14"/>
  <c r="M9" i="14"/>
  <c r="M8" i="14"/>
  <c r="M7" i="14"/>
  <c r="M6" i="14"/>
  <c r="M5" i="14"/>
  <c r="M4" i="14"/>
  <c r="M3" i="14"/>
  <c r="K283" i="14"/>
  <c r="K159" i="14"/>
  <c r="K158" i="14"/>
  <c r="K157" i="14"/>
  <c r="K156" i="14"/>
  <c r="K155" i="14"/>
  <c r="K154" i="14"/>
  <c r="K153" i="14"/>
  <c r="K152" i="14"/>
  <c r="K151" i="14"/>
  <c r="K149" i="14"/>
  <c r="K148" i="14"/>
  <c r="K147" i="14"/>
  <c r="K146" i="14"/>
  <c r="K145" i="14"/>
  <c r="K143" i="14"/>
  <c r="K142" i="14"/>
  <c r="K141" i="14"/>
  <c r="K139" i="14"/>
  <c r="K138" i="14"/>
  <c r="K137" i="14"/>
  <c r="K136" i="14"/>
  <c r="K134" i="14"/>
  <c r="K132" i="14"/>
  <c r="K131" i="14"/>
  <c r="K129" i="14"/>
  <c r="K127" i="14"/>
  <c r="K126" i="14"/>
  <c r="K125" i="14"/>
  <c r="K124" i="14"/>
  <c r="K120" i="14"/>
  <c r="K119" i="14"/>
  <c r="K118" i="14"/>
  <c r="K117" i="14"/>
  <c r="K116" i="14"/>
  <c r="K115" i="14"/>
  <c r="K114" i="14"/>
  <c r="K113" i="14"/>
  <c r="K112" i="14"/>
  <c r="K111" i="14"/>
  <c r="K110" i="14"/>
  <c r="K107" i="14"/>
  <c r="K106" i="14"/>
  <c r="K105" i="14"/>
  <c r="K104" i="14"/>
  <c r="K103" i="14"/>
  <c r="K101" i="14"/>
  <c r="K100" i="14"/>
  <c r="K98" i="14"/>
  <c r="K97" i="14"/>
  <c r="K96" i="14"/>
  <c r="K95" i="14"/>
  <c r="K94" i="14"/>
  <c r="K86" i="14"/>
  <c r="K85" i="14"/>
  <c r="K84" i="14"/>
  <c r="K82" i="14"/>
  <c r="K69" i="14"/>
  <c r="K68" i="14"/>
  <c r="K67" i="14"/>
  <c r="K66" i="14"/>
  <c r="K60" i="14"/>
  <c r="K59" i="14"/>
  <c r="K58" i="14"/>
  <c r="K56" i="14"/>
  <c r="K55" i="14"/>
  <c r="K54" i="14"/>
  <c r="K49" i="14"/>
  <c r="K48" i="14"/>
  <c r="K47" i="14"/>
  <c r="K46" i="14"/>
  <c r="K42" i="14"/>
  <c r="K35" i="14"/>
  <c r="K34" i="14"/>
  <c r="K33" i="14"/>
  <c r="K31" i="14"/>
  <c r="K20" i="14"/>
  <c r="K19" i="14"/>
  <c r="K12" i="14"/>
  <c r="K11" i="14"/>
  <c r="K10" i="14"/>
  <c r="K9" i="14"/>
  <c r="K8" i="14"/>
  <c r="K7" i="14"/>
  <c r="K6" i="14"/>
  <c r="K5" i="14"/>
  <c r="K4" i="14"/>
  <c r="K3" i="14"/>
  <c r="L127" i="14"/>
  <c r="M127" i="14" s="1"/>
  <c r="K123" i="14"/>
  <c r="M122" i="14"/>
  <c r="K121" i="14"/>
  <c r="K51" i="14"/>
  <c r="K50" i="14"/>
  <c r="N134" i="14" l="1"/>
  <c r="N84" i="14"/>
  <c r="N98" i="14"/>
  <c r="N48" i="14"/>
  <c r="N138" i="14"/>
  <c r="N142" i="14"/>
  <c r="N143" i="14"/>
  <c r="N8" i="14"/>
  <c r="N107" i="14"/>
  <c r="N148" i="14"/>
  <c r="N113" i="14"/>
  <c r="M121" i="14"/>
  <c r="N121" i="14" s="1"/>
  <c r="N68" i="14"/>
  <c r="N12" i="14"/>
  <c r="N47" i="14"/>
  <c r="N97" i="14"/>
  <c r="N110" i="14"/>
  <c r="N132" i="14"/>
  <c r="N154" i="14"/>
  <c r="N106" i="14"/>
  <c r="N111" i="14"/>
  <c r="N146" i="14"/>
  <c r="N155" i="14"/>
  <c r="N5" i="14"/>
  <c r="N31" i="14"/>
  <c r="M50" i="14"/>
  <c r="N50" i="14" s="1"/>
  <c r="N56" i="14"/>
  <c r="N126" i="14"/>
  <c r="N7" i="14"/>
  <c r="N35" i="14"/>
  <c r="N58" i="14"/>
  <c r="N124" i="14"/>
  <c r="N158" i="14"/>
  <c r="N42" i="14"/>
  <c r="N104" i="14"/>
  <c r="N115" i="14"/>
  <c r="N125" i="14"/>
  <c r="N159" i="14"/>
  <c r="N127" i="14"/>
  <c r="N9" i="14"/>
  <c r="N10" i="14"/>
  <c r="N141" i="14"/>
  <c r="N94" i="14"/>
  <c r="N114" i="14"/>
  <c r="N151" i="14"/>
  <c r="N3" i="14"/>
  <c r="M51" i="14"/>
  <c r="N51" i="14" s="1"/>
  <c r="N95" i="14"/>
  <c r="N105" i="14"/>
  <c r="N145" i="14"/>
  <c r="N152" i="14"/>
  <c r="N4" i="14"/>
  <c r="N19" i="14"/>
  <c r="N54" i="14"/>
  <c r="N96" i="14"/>
  <c r="N153" i="14"/>
  <c r="N20" i="14"/>
  <c r="N116" i="14"/>
  <c r="N136" i="14"/>
  <c r="N283" i="14"/>
  <c r="N11" i="14"/>
  <c r="N6" i="14"/>
  <c r="N85" i="14"/>
  <c r="N117" i="14"/>
  <c r="N137" i="14"/>
  <c r="N147" i="14"/>
  <c r="N55" i="14"/>
  <c r="N118" i="14"/>
  <c r="N33" i="14"/>
  <c r="N59" i="14"/>
  <c r="N66" i="14"/>
  <c r="N86" i="14"/>
  <c r="N119" i="14"/>
  <c r="N139" i="14"/>
  <c r="N149" i="14"/>
  <c r="N156" i="14"/>
  <c r="N34" i="14"/>
  <c r="N46" i="14"/>
  <c r="N60" i="14"/>
  <c r="N67" i="14"/>
  <c r="N100" i="14"/>
  <c r="N120" i="14"/>
  <c r="N129" i="14"/>
  <c r="N157" i="14"/>
  <c r="N101" i="14"/>
  <c r="K122" i="14"/>
  <c r="N122" i="14" s="1"/>
  <c r="N69" i="14"/>
  <c r="N131" i="14"/>
  <c r="N49" i="14"/>
  <c r="N103" i="14"/>
  <c r="N112" i="14"/>
  <c r="N82" i="14"/>
  <c r="K57" i="14" l="1"/>
  <c r="M57" i="14"/>
  <c r="M130" i="14"/>
  <c r="K130" i="14"/>
  <c r="N57" i="14" l="1"/>
  <c r="N130" i="14"/>
  <c r="L123" i="14" l="1"/>
  <c r="M123" i="14" s="1"/>
  <c r="N123" i="14" s="1"/>
  <c r="K64" i="14" l="1"/>
  <c r="M64" i="14" l="1"/>
  <c r="M65" i="14"/>
  <c r="K65" i="14"/>
  <c r="N64" i="14" l="1"/>
  <c r="N65" i="14"/>
  <c r="M140" i="14" l="1"/>
  <c r="K140" i="14"/>
  <c r="H61" i="14"/>
  <c r="K43" i="14" l="1"/>
  <c r="M43" i="14"/>
  <c r="K61" i="14"/>
  <c r="M61" i="14"/>
  <c r="M62" i="14"/>
  <c r="K62" i="14"/>
  <c r="N140" i="14"/>
  <c r="N61" i="14" l="1"/>
  <c r="K99" i="14"/>
  <c r="M99" i="14"/>
  <c r="N62" i="14"/>
  <c r="N43" i="14"/>
  <c r="H102" i="14"/>
  <c r="N99" i="14" l="1"/>
  <c r="M102" i="14"/>
  <c r="K102" i="14"/>
  <c r="K286" i="14" s="1"/>
  <c r="N102" i="14" l="1"/>
  <c r="M286" i="14"/>
  <c r="N286" i="14" s="1"/>
</calcChain>
</file>

<file path=xl/sharedStrings.xml><?xml version="1.0" encoding="utf-8"?>
<sst xmlns="http://schemas.openxmlformats.org/spreadsheetml/2006/main" count="390" uniqueCount="166">
  <si>
    <t>1.</t>
  </si>
  <si>
    <t>2.</t>
  </si>
  <si>
    <t>3.</t>
  </si>
  <si>
    <t>ks</t>
  </si>
  <si>
    <t>m</t>
  </si>
  <si>
    <t>POTRUBÍ</t>
  </si>
  <si>
    <t>4.</t>
  </si>
  <si>
    <t>OSTATNÍ</t>
  </si>
  <si>
    <t>t</t>
  </si>
  <si>
    <t>ZAŘIZOVACÍ PŘEDMĚTY</t>
  </si>
  <si>
    <t>sedátko</t>
  </si>
  <si>
    <t>VODOVODNÍ BATERIE</t>
  </si>
  <si>
    <t>Potrubí PPr</t>
  </si>
  <si>
    <t>PN 16</t>
  </si>
  <si>
    <t>d20x2,8</t>
  </si>
  <si>
    <t>d25x3,5</t>
  </si>
  <si>
    <t>IZOLACE POTRUBÍ</t>
  </si>
  <si>
    <t>Izolace PP</t>
  </si>
  <si>
    <t>Vnitrostaveništní přemístění</t>
  </si>
  <si>
    <t>Drobné stavební úpravy</t>
  </si>
  <si>
    <t>VNITŘNÍ SPLAŠKOVÁ KANALIZACE</t>
  </si>
  <si>
    <t>Potrubí HT</t>
  </si>
  <si>
    <t>d40</t>
  </si>
  <si>
    <t>d110</t>
  </si>
  <si>
    <t>ZAŘÍZENÍ</t>
  </si>
  <si>
    <t>VNITŘNÍ VODOVOD</t>
  </si>
  <si>
    <t>hod</t>
  </si>
  <si>
    <t>Umyvadlová - stojánková</t>
  </si>
  <si>
    <t>tlačítko</t>
  </si>
  <si>
    <t>Závěsné  WC</t>
  </si>
  <si>
    <t>Výlevka</t>
  </si>
  <si>
    <t>Nástěnná umyvadlová pro výlevku</t>
  </si>
  <si>
    <t>ROZPOČET</t>
  </si>
  <si>
    <t xml:space="preserve"> materiál </t>
  </si>
  <si>
    <t xml:space="preserve"> montáž </t>
  </si>
  <si>
    <t xml:space="preserve"> cena </t>
  </si>
  <si>
    <t xml:space="preserve"> ks </t>
  </si>
  <si>
    <t xml:space="preserve"> celkem </t>
  </si>
  <si>
    <t>CELKEM bez DPH</t>
  </si>
  <si>
    <t>DN 25</t>
  </si>
  <si>
    <t>ZTI</t>
  </si>
  <si>
    <t>5.</t>
  </si>
  <si>
    <t>6.</t>
  </si>
  <si>
    <t>7.</t>
  </si>
  <si>
    <t>8.</t>
  </si>
  <si>
    <t>d50</t>
  </si>
  <si>
    <t>d75</t>
  </si>
  <si>
    <t>Vypouštěcí kulový kohout</t>
  </si>
  <si>
    <t>9.</t>
  </si>
  <si>
    <t>DN 15</t>
  </si>
  <si>
    <t xml:space="preserve">Kuchyňský dřez </t>
  </si>
  <si>
    <t>dodávka stavby</t>
  </si>
  <si>
    <t>Dřezová  stojánková</t>
  </si>
  <si>
    <t>Odvětrávací hlavice</t>
  </si>
  <si>
    <t>PN 20</t>
  </si>
  <si>
    <t>Sponka, páska</t>
  </si>
  <si>
    <t>kpl</t>
  </si>
  <si>
    <t>Kulový kohout</t>
  </si>
  <si>
    <t>Ventil rohový</t>
  </si>
  <si>
    <t>DN 10</t>
  </si>
  <si>
    <t>Pancéřová hadička</t>
  </si>
  <si>
    <t>Dřezový sifon</t>
  </si>
  <si>
    <t>Pračkový sifon</t>
  </si>
  <si>
    <t>Napojení na venkovní kanalizaci</t>
  </si>
  <si>
    <t>Technický dozor</t>
  </si>
  <si>
    <t>Tlaková zkouška a proplach</t>
  </si>
  <si>
    <t>Sprchová baterie sprchovou sadou</t>
  </si>
  <si>
    <t>Ventil rohový se zpětnou klapkou</t>
  </si>
  <si>
    <t>d160</t>
  </si>
  <si>
    <t>včetně tvarovek</t>
  </si>
  <si>
    <t>Zkouška těsnosti</t>
  </si>
  <si>
    <t>mísa</t>
  </si>
  <si>
    <t>podomítkový modul</t>
  </si>
  <si>
    <t>ZAŘÍZENÍ A ARMATURY</t>
  </si>
  <si>
    <t>DN 20</t>
  </si>
  <si>
    <t>Umyvadlo velké</t>
  </si>
  <si>
    <t>60cm</t>
  </si>
  <si>
    <t>s keramickou kartuší</t>
  </si>
  <si>
    <t>DN 32</t>
  </si>
  <si>
    <t>Dvířka</t>
  </si>
  <si>
    <t>d40-750mm</t>
  </si>
  <si>
    <t>d32x5,4</t>
  </si>
  <si>
    <t>d40x6,7</t>
  </si>
  <si>
    <t>32/30</t>
  </si>
  <si>
    <t xml:space="preserve"> Umyvadlový sifon-chrom</t>
  </si>
  <si>
    <t>Typy zařizovacích předmětů a vododovodních baterií upřesní investor, nebo architekt.</t>
  </si>
  <si>
    <t>Napojení na venkovní vodovod</t>
  </si>
  <si>
    <t>Detská závěsné WC</t>
  </si>
  <si>
    <t>Sprchový kout s vaničkou</t>
  </si>
  <si>
    <t>900x900-2000</t>
  </si>
  <si>
    <t>dodávka kuchyně</t>
  </si>
  <si>
    <t>20/13</t>
  </si>
  <si>
    <t>25/13</t>
  </si>
  <si>
    <t>40/20</t>
  </si>
  <si>
    <t>Potrubí z PVC</t>
  </si>
  <si>
    <t>Sprchový sifon</t>
  </si>
  <si>
    <t xml:space="preserve">Čistící kus </t>
  </si>
  <si>
    <t xml:space="preserve"> </t>
  </si>
  <si>
    <t>Termostaický směšovač TV</t>
  </si>
  <si>
    <t>250x250x125</t>
  </si>
  <si>
    <t>Kulový kohout s vypouštěním</t>
  </si>
  <si>
    <t>DN 20 - 35°C</t>
  </si>
  <si>
    <t>VENKOVNÍ DEŠŤOVÁ KANALIZACE</t>
  </si>
  <si>
    <t>Potrubí PVC</t>
  </si>
  <si>
    <t>d125</t>
  </si>
  <si>
    <t>Revizní šachta DN 600 - plastová složená</t>
  </si>
  <si>
    <t>šachtová truba DN 600</t>
  </si>
  <si>
    <t>šachtové dno DN 600</t>
  </si>
  <si>
    <t>teleskop pro poklop</t>
  </si>
  <si>
    <t>manžeta teleskopu</t>
  </si>
  <si>
    <t>pojízdný poklop DN 600 -B125</t>
  </si>
  <si>
    <t>Lapač střešních splavenin</t>
  </si>
  <si>
    <t>Akumulační nádrž na deštovou vodu</t>
  </si>
  <si>
    <t>bez čerpadly - dodávka závlaha</t>
  </si>
  <si>
    <t>objem</t>
  </si>
  <si>
    <t>Vsak deštových vod</t>
  </si>
  <si>
    <t xml:space="preserve">vsakovací blok </t>
  </si>
  <si>
    <t>zakončení</t>
  </si>
  <si>
    <t>odvětrávací hlavice</t>
  </si>
  <si>
    <t>filtrační geotextilie</t>
  </si>
  <si>
    <t>Signalizační folie</t>
  </si>
  <si>
    <t>CY  2,5</t>
  </si>
  <si>
    <t>Signalizační vodič</t>
  </si>
  <si>
    <t>Výkop pro potrubí</t>
  </si>
  <si>
    <t>4,</t>
  </si>
  <si>
    <t>Doprava a vnitrostaveništní přemístění</t>
  </si>
  <si>
    <t>Umyvadlo dětské</t>
  </si>
  <si>
    <t>DN 600/160</t>
  </si>
  <si>
    <t>6m3</t>
  </si>
  <si>
    <t>VENKOVNÍ SPLAŠKOVÁ KANALIZACE</t>
  </si>
  <si>
    <t>Bezodotoká jímka</t>
  </si>
  <si>
    <t>VODOVODNÍ PŘÍPOJKY</t>
  </si>
  <si>
    <t xml:space="preserve"> Potrubí </t>
  </si>
  <si>
    <t>PE100 RC SDR 11</t>
  </si>
  <si>
    <t>do DN 50</t>
  </si>
  <si>
    <t>ARMATURY</t>
  </si>
  <si>
    <t>Uzavírací ventil s odvodněním</t>
  </si>
  <si>
    <t>Kontrolovatelné zpětná klapka</t>
  </si>
  <si>
    <t>Vodoměr</t>
  </si>
  <si>
    <t>dodávka vod. společnost</t>
  </si>
  <si>
    <t>Domovní šoupátko</t>
  </si>
  <si>
    <t>Univerzální navrtávací pás</t>
  </si>
  <si>
    <t>Litinový poklop šoupátkový</t>
  </si>
  <si>
    <t>10.</t>
  </si>
  <si>
    <t>Zemní souprava šoupátková</t>
  </si>
  <si>
    <t>teleskopická</t>
  </si>
  <si>
    <t>Typová vodoměrná šachta</t>
  </si>
  <si>
    <t>1200x1000- 1800</t>
  </si>
  <si>
    <t>Typový poklop pochozí</t>
  </si>
  <si>
    <t>600x600</t>
  </si>
  <si>
    <t>výkop 0,8x1,8m ( š x v )</t>
  </si>
  <si>
    <t>m3</t>
  </si>
  <si>
    <t xml:space="preserve"> Vnitrostaveništní přemístění</t>
  </si>
  <si>
    <t>40x3,7</t>
  </si>
  <si>
    <t>Uzavírací ventil</t>
  </si>
  <si>
    <t>6/4" x 40</t>
  </si>
  <si>
    <t>45cm</t>
  </si>
  <si>
    <t xml:space="preserve"> Cirkulační oběhová čerpadlo</t>
  </si>
  <si>
    <t>NOVA 7 DN 15</t>
  </si>
  <si>
    <t>Expanzní nádoba s vakem</t>
  </si>
  <si>
    <t>REFIX DD 25</t>
  </si>
  <si>
    <t>Zpětná klapka</t>
  </si>
  <si>
    <t>11.</t>
  </si>
  <si>
    <t>Filtr</t>
  </si>
  <si>
    <t>Demnotáž stavajícího zařízení</t>
  </si>
  <si>
    <t>16m3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</si>
</sst>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name val="Arial Black"/>
      <family val="2"/>
      <charset val="238"/>
    </font>
    <font>
      <sz val="10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62">
    <xf numFmtId="0" fontId="0" fillId="0" borderId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1" fillId="0" borderId="0"/>
    <xf numFmtId="44" fontId="9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1">
    <xf numFmtId="0" fontId="0" fillId="0" borderId="0" xfId="0"/>
    <xf numFmtId="0" fontId="7" fillId="0" borderId="0" xfId="0" applyFont="1"/>
    <xf numFmtId="1" fontId="7" fillId="0" borderId="0" xfId="0" applyNumberFormat="1" applyFont="1" applyAlignment="1">
      <alignment horizontal="right"/>
    </xf>
    <xf numFmtId="49" fontId="6" fillId="0" borderId="0" xfId="0" applyNumberFormat="1" applyFont="1"/>
    <xf numFmtId="49" fontId="7" fillId="0" borderId="0" xfId="0" applyNumberFormat="1" applyFont="1"/>
    <xf numFmtId="49" fontId="5" fillId="0" borderId="0" xfId="0" applyNumberFormat="1" applyFont="1"/>
    <xf numFmtId="0" fontId="8" fillId="0" borderId="0" xfId="0" applyFont="1"/>
    <xf numFmtId="49" fontId="7" fillId="0" borderId="0" xfId="0" applyNumberFormat="1" applyFont="1" applyAlignment="1">
      <alignment horizontal="left"/>
    </xf>
    <xf numFmtId="0" fontId="11" fillId="0" borderId="0" xfId="6"/>
    <xf numFmtId="0" fontId="7" fillId="0" borderId="0" xfId="6" applyFont="1"/>
    <xf numFmtId="0" fontId="7" fillId="0" borderId="0" xfId="6" applyFont="1" applyAlignment="1">
      <alignment horizontal="left"/>
    </xf>
    <xf numFmtId="49" fontId="12" fillId="2" borderId="0" xfId="0" applyNumberFormat="1" applyFont="1" applyFill="1" applyAlignment="1">
      <alignment horizontal="left"/>
    </xf>
    <xf numFmtId="0" fontId="13" fillId="2" borderId="0" xfId="0" applyFont="1" applyFill="1"/>
    <xf numFmtId="0" fontId="13" fillId="2" borderId="0" xfId="0" applyFont="1" applyFill="1" applyAlignment="1">
      <alignment horizontal="left"/>
    </xf>
    <xf numFmtId="164" fontId="8" fillId="2" borderId="0" xfId="5" applyNumberFormat="1" applyFont="1" applyFill="1" applyBorder="1" applyAlignment="1">
      <alignment horizontal="center"/>
    </xf>
    <xf numFmtId="0" fontId="6" fillId="2" borderId="0" xfId="0" applyFont="1" applyFill="1"/>
    <xf numFmtId="164" fontId="5" fillId="2" borderId="0" xfId="1" applyNumberFormat="1" applyFont="1" applyFill="1" applyAlignment="1">
      <alignment horizontal="center"/>
    </xf>
    <xf numFmtId="0" fontId="7" fillId="0" borderId="1" xfId="0" applyFont="1" applyBorder="1"/>
    <xf numFmtId="0" fontId="5" fillId="0" borderId="0" xfId="0" applyFont="1"/>
    <xf numFmtId="164" fontId="7" fillId="0" borderId="1" xfId="1" applyNumberFormat="1" applyFont="1" applyFill="1" applyBorder="1"/>
    <xf numFmtId="164" fontId="5" fillId="0" borderId="0" xfId="1" applyNumberFormat="1" applyFont="1" applyFill="1"/>
    <xf numFmtId="164" fontId="7" fillId="0" borderId="0" xfId="1" applyNumberFormat="1" applyFont="1"/>
    <xf numFmtId="164" fontId="7" fillId="0" borderId="0" xfId="1" applyNumberFormat="1" applyFont="1" applyFill="1"/>
    <xf numFmtId="49" fontId="8" fillId="0" borderId="0" xfId="0" applyNumberFormat="1" applyFont="1"/>
    <xf numFmtId="164" fontId="7" fillId="0" borderId="0" xfId="55" applyNumberFormat="1" applyFont="1"/>
    <xf numFmtId="49" fontId="10" fillId="0" borderId="1" xfId="0" applyNumberFormat="1" applyFont="1" applyBorder="1"/>
    <xf numFmtId="164" fontId="7" fillId="0" borderId="0" xfId="30" applyNumberFormat="1" applyFont="1"/>
    <xf numFmtId="6" fontId="7" fillId="0" borderId="0" xfId="0" applyNumberFormat="1" applyFont="1"/>
    <xf numFmtId="1" fontId="7" fillId="0" borderId="0" xfId="0" applyNumberFormat="1" applyFont="1"/>
    <xf numFmtId="164" fontId="7" fillId="0" borderId="0" xfId="1" applyNumberFormat="1" applyFont="1" applyFill="1" applyBorder="1"/>
    <xf numFmtId="164" fontId="7" fillId="0" borderId="0" xfId="1" applyNumberFormat="1" applyFont="1" applyAlignment="1">
      <alignment horizontal="left"/>
    </xf>
  </cellXfs>
  <cellStyles count="62">
    <cellStyle name="Měna" xfId="1" builtinId="4"/>
    <cellStyle name="Měna 2" xfId="7" xr:uid="{00000000-0005-0000-0000-000001000000}"/>
    <cellStyle name="Měna 2 2" xfId="25" xr:uid="{00000000-0005-0000-0000-000002000000}"/>
    <cellStyle name="Měna 2 2 2" xfId="55" xr:uid="{00000000-0005-0000-0000-000003000000}"/>
    <cellStyle name="Měna 2 3" xfId="37" xr:uid="{00000000-0005-0000-0000-000004000000}"/>
    <cellStyle name="Měna 3" xfId="31" xr:uid="{00000000-0005-0000-0000-000005000000}"/>
    <cellStyle name="měny 10 2" xfId="2" xr:uid="{00000000-0005-0000-0000-000006000000}"/>
    <cellStyle name="měny 10 2 2" xfId="9" xr:uid="{00000000-0005-0000-0000-000007000000}"/>
    <cellStyle name="měny 10 2 2 2" xfId="39" xr:uid="{00000000-0005-0000-0000-000008000000}"/>
    <cellStyle name="měny 10 2 3" xfId="14" xr:uid="{00000000-0005-0000-0000-000009000000}"/>
    <cellStyle name="měny 10 2 3 2" xfId="44" xr:uid="{00000000-0005-0000-0000-00000A000000}"/>
    <cellStyle name="měny 10 2 4" xfId="19" xr:uid="{00000000-0005-0000-0000-00000B000000}"/>
    <cellStyle name="měny 10 2 4 2" xfId="49" xr:uid="{00000000-0005-0000-0000-00000C000000}"/>
    <cellStyle name="měny 10 2 5" xfId="32" xr:uid="{00000000-0005-0000-0000-00000D000000}"/>
    <cellStyle name="měny 10 3" xfId="3" xr:uid="{00000000-0005-0000-0000-00000E000000}"/>
    <cellStyle name="měny 10 3 2" xfId="10" xr:uid="{00000000-0005-0000-0000-00000F000000}"/>
    <cellStyle name="měny 10 3 2 2" xfId="40" xr:uid="{00000000-0005-0000-0000-000010000000}"/>
    <cellStyle name="měny 10 3 3" xfId="15" xr:uid="{00000000-0005-0000-0000-000011000000}"/>
    <cellStyle name="měny 10 3 3 2" xfId="45" xr:uid="{00000000-0005-0000-0000-000012000000}"/>
    <cellStyle name="měny 10 3 4" xfId="20" xr:uid="{00000000-0005-0000-0000-000013000000}"/>
    <cellStyle name="měny 10 3 4 2" xfId="50" xr:uid="{00000000-0005-0000-0000-000014000000}"/>
    <cellStyle name="měny 10 3 5" xfId="33" xr:uid="{00000000-0005-0000-0000-000015000000}"/>
    <cellStyle name="měny 10 7" xfId="30" xr:uid="{00000000-0005-0000-0000-000016000000}"/>
    <cellStyle name="měny 15" xfId="4" xr:uid="{00000000-0005-0000-0000-000017000000}"/>
    <cellStyle name="měny 15 2" xfId="11" xr:uid="{00000000-0005-0000-0000-000018000000}"/>
    <cellStyle name="měny 15 2 2" xfId="41" xr:uid="{00000000-0005-0000-0000-000019000000}"/>
    <cellStyle name="měny 15 3" xfId="16" xr:uid="{00000000-0005-0000-0000-00001A000000}"/>
    <cellStyle name="měny 15 3 2" xfId="46" xr:uid="{00000000-0005-0000-0000-00001B000000}"/>
    <cellStyle name="měny 15 4" xfId="21" xr:uid="{00000000-0005-0000-0000-00001C000000}"/>
    <cellStyle name="měny 15 4 2" xfId="51" xr:uid="{00000000-0005-0000-0000-00001D000000}"/>
    <cellStyle name="měny 15 5" xfId="34" xr:uid="{00000000-0005-0000-0000-00001E000000}"/>
    <cellStyle name="měny 3 2" xfId="5" xr:uid="{00000000-0005-0000-0000-00001F000000}"/>
    <cellStyle name="měny 3 2 2" xfId="12" xr:uid="{00000000-0005-0000-0000-000020000000}"/>
    <cellStyle name="měny 3 2 2 2" xfId="42" xr:uid="{00000000-0005-0000-0000-000021000000}"/>
    <cellStyle name="měny 3 2 3" xfId="17" xr:uid="{00000000-0005-0000-0000-000022000000}"/>
    <cellStyle name="měny 3 2 3 2" xfId="47" xr:uid="{00000000-0005-0000-0000-000023000000}"/>
    <cellStyle name="měny 3 2 4" xfId="22" xr:uid="{00000000-0005-0000-0000-000024000000}"/>
    <cellStyle name="měny 3 2 4 2" xfId="52" xr:uid="{00000000-0005-0000-0000-000025000000}"/>
    <cellStyle name="měny 3 2 5" xfId="35" xr:uid="{00000000-0005-0000-0000-000026000000}"/>
    <cellStyle name="Normální" xfId="0" builtinId="0"/>
    <cellStyle name="normální 2" xfId="6" xr:uid="{00000000-0005-0000-0000-000028000000}"/>
    <cellStyle name="normální 2 2" xfId="8" xr:uid="{00000000-0005-0000-0000-000029000000}"/>
    <cellStyle name="normální 2 2 2" xfId="26" xr:uid="{00000000-0005-0000-0000-00002A000000}"/>
    <cellStyle name="normální 2 2 2 2" xfId="56" xr:uid="{00000000-0005-0000-0000-00002B000000}"/>
    <cellStyle name="normální 2 2 3" xfId="38" xr:uid="{00000000-0005-0000-0000-00002C000000}"/>
    <cellStyle name="normální 2 3" xfId="13" xr:uid="{00000000-0005-0000-0000-00002D000000}"/>
    <cellStyle name="normální 2 3 2" xfId="27" xr:uid="{00000000-0005-0000-0000-00002E000000}"/>
    <cellStyle name="normální 2 3 2 2" xfId="57" xr:uid="{00000000-0005-0000-0000-00002F000000}"/>
    <cellStyle name="normální 2 3 3" xfId="43" xr:uid="{00000000-0005-0000-0000-000030000000}"/>
    <cellStyle name="normální 2 4" xfId="18" xr:uid="{00000000-0005-0000-0000-000031000000}"/>
    <cellStyle name="normální 2 4 2" xfId="28" xr:uid="{00000000-0005-0000-0000-000032000000}"/>
    <cellStyle name="normální 2 4 2 2" xfId="58" xr:uid="{00000000-0005-0000-0000-000033000000}"/>
    <cellStyle name="normální 2 4 3" xfId="48" xr:uid="{00000000-0005-0000-0000-000034000000}"/>
    <cellStyle name="normální 2 5" xfId="23" xr:uid="{00000000-0005-0000-0000-000035000000}"/>
    <cellStyle name="normální 2 5 2" xfId="29" xr:uid="{00000000-0005-0000-0000-000036000000}"/>
    <cellStyle name="normální 2 5 2 2" xfId="59" xr:uid="{00000000-0005-0000-0000-000037000000}"/>
    <cellStyle name="normální 2 5 3" xfId="53" xr:uid="{00000000-0005-0000-0000-000038000000}"/>
    <cellStyle name="normální 2 6" xfId="24" xr:uid="{00000000-0005-0000-0000-000039000000}"/>
    <cellStyle name="normální 2 6 2" xfId="54" xr:uid="{00000000-0005-0000-0000-00003A000000}"/>
    <cellStyle name="normální 2 7" xfId="36" xr:uid="{00000000-0005-0000-0000-00003B000000}"/>
    <cellStyle name="normální 3" xfId="60" xr:uid="{00000000-0005-0000-0000-00003C000000}"/>
    <cellStyle name="normální 4" xfId="61" xr:uid="{00000000-0005-0000-0000-00003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6"/>
  <sheetViews>
    <sheetView tabSelected="1" view="pageBreakPreview" zoomScale="115" zoomScaleNormal="125" zoomScaleSheetLayoutView="115" workbookViewId="0">
      <pane ySplit="2" topLeftCell="A258" activePane="bottomLeft" state="frozen"/>
      <selection pane="bottomLeft" activeCell="L283" sqref="L283"/>
    </sheetView>
  </sheetViews>
  <sheetFormatPr defaultRowHeight="12.75" x14ac:dyDescent="0.2"/>
  <cols>
    <col min="1" max="1" width="3.7109375" style="4" customWidth="1"/>
    <col min="2" max="2" width="2" style="1" customWidth="1"/>
    <col min="3" max="3" width="1.7109375" style="1" customWidth="1"/>
    <col min="4" max="4" width="2.7109375" style="1" customWidth="1"/>
    <col min="5" max="5" width="13.7109375" style="1" customWidth="1"/>
    <col min="6" max="6" width="6.7109375" style="1" customWidth="1"/>
    <col min="7" max="7" width="7.140625" style="1" customWidth="1"/>
    <col min="8" max="8" width="8.5703125" style="2" customWidth="1"/>
    <col min="9" max="9" width="5.7109375" style="1" customWidth="1"/>
    <col min="10" max="14" width="15" style="21" customWidth="1"/>
    <col min="15" max="16384" width="9.140625" style="1"/>
  </cols>
  <sheetData>
    <row r="1" spans="1:14" s="6" customFormat="1" ht="21.6" customHeight="1" x14ac:dyDescent="0.5">
      <c r="A1" s="11" t="s">
        <v>32</v>
      </c>
      <c r="B1" s="12"/>
      <c r="C1" s="12"/>
      <c r="D1" s="12"/>
      <c r="E1" s="12"/>
      <c r="F1" s="12"/>
      <c r="G1" s="13"/>
      <c r="H1" s="14"/>
      <c r="I1" s="15"/>
      <c r="J1" s="16" t="s">
        <v>33</v>
      </c>
      <c r="K1" s="16" t="s">
        <v>33</v>
      </c>
      <c r="L1" s="16" t="s">
        <v>34</v>
      </c>
      <c r="M1" s="16" t="s">
        <v>34</v>
      </c>
      <c r="N1" s="16" t="s">
        <v>35</v>
      </c>
    </row>
    <row r="2" spans="1:14" s="6" customFormat="1" ht="21.6" customHeight="1" x14ac:dyDescent="0.5">
      <c r="A2" s="11" t="s">
        <v>40</v>
      </c>
      <c r="B2" s="12"/>
      <c r="C2" s="12"/>
      <c r="D2" s="12"/>
      <c r="E2" s="12"/>
      <c r="F2" s="12"/>
      <c r="G2" s="13"/>
      <c r="H2" s="14"/>
      <c r="I2" s="15"/>
      <c r="J2" s="16" t="s">
        <v>36</v>
      </c>
      <c r="K2" s="16" t="s">
        <v>37</v>
      </c>
      <c r="L2" s="16" t="s">
        <v>36</v>
      </c>
      <c r="M2" s="16" t="s">
        <v>37</v>
      </c>
      <c r="N2" s="16" t="s">
        <v>37</v>
      </c>
    </row>
    <row r="3" spans="1:14" x14ac:dyDescent="0.2">
      <c r="H3" s="1"/>
      <c r="K3" s="21">
        <f t="shared" ref="K3:K34" si="0">+J3*H3</f>
        <v>0</v>
      </c>
      <c r="L3" s="22"/>
      <c r="M3" s="21">
        <f t="shared" ref="M3:M34" si="1">+L3*H3</f>
        <v>0</v>
      </c>
      <c r="N3" s="21">
        <f t="shared" ref="N3:N34" si="2">+M3+K3</f>
        <v>0</v>
      </c>
    </row>
    <row r="4" spans="1:14" ht="17.25" customHeight="1" x14ac:dyDescent="0.25">
      <c r="A4" s="3" t="s">
        <v>25</v>
      </c>
      <c r="H4" s="1"/>
      <c r="J4" s="22"/>
      <c r="K4" s="21">
        <f t="shared" si="0"/>
        <v>0</v>
      </c>
      <c r="L4" s="22"/>
      <c r="M4" s="21">
        <f t="shared" si="1"/>
        <v>0</v>
      </c>
      <c r="N4" s="21">
        <f t="shared" si="2"/>
        <v>0</v>
      </c>
    </row>
    <row r="5" spans="1:14" ht="18" x14ac:dyDescent="0.25">
      <c r="A5" s="3"/>
      <c r="H5" s="1"/>
      <c r="J5" s="22"/>
      <c r="K5" s="21">
        <f t="shared" si="0"/>
        <v>0</v>
      </c>
      <c r="L5" s="22"/>
      <c r="M5" s="21">
        <f t="shared" si="1"/>
        <v>0</v>
      </c>
      <c r="N5" s="21">
        <f t="shared" si="2"/>
        <v>0</v>
      </c>
    </row>
    <row r="6" spans="1:14" x14ac:dyDescent="0.2">
      <c r="A6" s="5" t="s">
        <v>9</v>
      </c>
      <c r="H6" s="1"/>
      <c r="J6" s="22"/>
      <c r="K6" s="21">
        <f t="shared" si="0"/>
        <v>0</v>
      </c>
      <c r="L6" s="22"/>
      <c r="M6" s="21">
        <f t="shared" si="1"/>
        <v>0</v>
      </c>
      <c r="N6" s="21">
        <f t="shared" si="2"/>
        <v>0</v>
      </c>
    </row>
    <row r="7" spans="1:14" x14ac:dyDescent="0.2">
      <c r="A7" s="4" t="s">
        <v>0</v>
      </c>
      <c r="B7" s="1" t="s">
        <v>29</v>
      </c>
      <c r="H7" s="9"/>
      <c r="I7" s="10"/>
      <c r="K7" s="21">
        <f t="shared" si="0"/>
        <v>0</v>
      </c>
      <c r="L7" s="26"/>
      <c r="M7" s="21">
        <f t="shared" si="1"/>
        <v>0</v>
      </c>
      <c r="N7" s="21">
        <f t="shared" si="2"/>
        <v>0</v>
      </c>
    </row>
    <row r="8" spans="1:14" x14ac:dyDescent="0.2">
      <c r="D8" s="1" t="s">
        <v>71</v>
      </c>
      <c r="H8" s="9">
        <v>2</v>
      </c>
      <c r="I8" s="10" t="s">
        <v>3</v>
      </c>
      <c r="J8" s="21">
        <v>0</v>
      </c>
      <c r="K8" s="21">
        <f t="shared" si="0"/>
        <v>0</v>
      </c>
      <c r="L8" s="26">
        <v>0</v>
      </c>
      <c r="M8" s="21">
        <f t="shared" si="1"/>
        <v>0</v>
      </c>
      <c r="N8" s="21">
        <f t="shared" si="2"/>
        <v>0</v>
      </c>
    </row>
    <row r="9" spans="1:14" ht="15" x14ac:dyDescent="0.25">
      <c r="D9" s="9" t="s">
        <v>10</v>
      </c>
      <c r="E9" s="8"/>
      <c r="F9" s="8"/>
      <c r="G9" s="8"/>
      <c r="H9" s="9">
        <f>+H8</f>
        <v>2</v>
      </c>
      <c r="I9" s="10" t="s">
        <v>3</v>
      </c>
      <c r="J9" s="21">
        <v>0</v>
      </c>
      <c r="K9" s="21">
        <f t="shared" si="0"/>
        <v>0</v>
      </c>
      <c r="L9" s="26">
        <v>0</v>
      </c>
      <c r="M9" s="21">
        <f t="shared" si="1"/>
        <v>0</v>
      </c>
      <c r="N9" s="21">
        <f t="shared" si="2"/>
        <v>0</v>
      </c>
    </row>
    <row r="10" spans="1:14" ht="15" x14ac:dyDescent="0.25">
      <c r="D10" s="9" t="s">
        <v>72</v>
      </c>
      <c r="E10" s="8"/>
      <c r="F10" s="8"/>
      <c r="G10" s="8"/>
      <c r="H10" s="9">
        <f>+H8</f>
        <v>2</v>
      </c>
      <c r="I10" s="10" t="s">
        <v>3</v>
      </c>
      <c r="J10" s="21">
        <v>0</v>
      </c>
      <c r="K10" s="21">
        <f t="shared" si="0"/>
        <v>0</v>
      </c>
      <c r="L10" s="26">
        <v>0</v>
      </c>
      <c r="M10" s="21">
        <f t="shared" si="1"/>
        <v>0</v>
      </c>
      <c r="N10" s="21">
        <f t="shared" si="2"/>
        <v>0</v>
      </c>
    </row>
    <row r="11" spans="1:14" ht="15" x14ac:dyDescent="0.25">
      <c r="A11" s="7"/>
      <c r="D11" s="9" t="s">
        <v>28</v>
      </c>
      <c r="E11" s="8"/>
      <c r="F11" s="8"/>
      <c r="G11" s="8"/>
      <c r="H11" s="1">
        <f>+H8</f>
        <v>2</v>
      </c>
      <c r="I11" s="1" t="s">
        <v>3</v>
      </c>
      <c r="J11" s="21">
        <v>0</v>
      </c>
      <c r="K11" s="21">
        <f t="shared" si="0"/>
        <v>0</v>
      </c>
      <c r="L11" s="26">
        <v>0</v>
      </c>
      <c r="M11" s="21">
        <f t="shared" si="1"/>
        <v>0</v>
      </c>
      <c r="N11" s="21">
        <f t="shared" si="2"/>
        <v>0</v>
      </c>
    </row>
    <row r="12" spans="1:14" x14ac:dyDescent="0.2">
      <c r="H12" s="1"/>
      <c r="K12" s="21">
        <f t="shared" si="0"/>
        <v>0</v>
      </c>
      <c r="L12" s="26"/>
      <c r="M12" s="21">
        <f t="shared" si="1"/>
        <v>0</v>
      </c>
      <c r="N12" s="21">
        <f t="shared" si="2"/>
        <v>0</v>
      </c>
    </row>
    <row r="13" spans="1:14" x14ac:dyDescent="0.2">
      <c r="A13" s="4" t="s">
        <v>1</v>
      </c>
      <c r="B13" s="1" t="s">
        <v>87</v>
      </c>
      <c r="H13" s="9"/>
      <c r="I13" s="10"/>
      <c r="K13" s="21">
        <f t="shared" ref="K13:K18" si="3">+J13*H13</f>
        <v>0</v>
      </c>
      <c r="L13" s="26"/>
      <c r="M13" s="21">
        <f t="shared" ref="M13:M18" si="4">+L13*H13</f>
        <v>0</v>
      </c>
      <c r="N13" s="21">
        <f t="shared" ref="N13:N18" si="5">+M13+K13</f>
        <v>0</v>
      </c>
    </row>
    <row r="14" spans="1:14" x14ac:dyDescent="0.2">
      <c r="D14" s="1" t="s">
        <v>71</v>
      </c>
      <c r="H14" s="9">
        <v>6</v>
      </c>
      <c r="I14" s="10" t="s">
        <v>3</v>
      </c>
      <c r="J14" s="21">
        <v>0</v>
      </c>
      <c r="K14" s="21">
        <f t="shared" si="3"/>
        <v>0</v>
      </c>
      <c r="L14" s="26">
        <v>0</v>
      </c>
      <c r="M14" s="21">
        <f t="shared" si="4"/>
        <v>0</v>
      </c>
      <c r="N14" s="21">
        <f t="shared" si="5"/>
        <v>0</v>
      </c>
    </row>
    <row r="15" spans="1:14" ht="15" x14ac:dyDescent="0.25">
      <c r="D15" s="9" t="s">
        <v>10</v>
      </c>
      <c r="E15" s="8"/>
      <c r="F15" s="8"/>
      <c r="G15" s="8"/>
      <c r="H15" s="9">
        <f>+H14</f>
        <v>6</v>
      </c>
      <c r="I15" s="10" t="s">
        <v>3</v>
      </c>
      <c r="J15" s="21">
        <v>0</v>
      </c>
      <c r="K15" s="21">
        <f t="shared" si="3"/>
        <v>0</v>
      </c>
      <c r="L15" s="26">
        <v>0</v>
      </c>
      <c r="M15" s="21">
        <f t="shared" si="4"/>
        <v>0</v>
      </c>
      <c r="N15" s="21">
        <f t="shared" si="5"/>
        <v>0</v>
      </c>
    </row>
    <row r="16" spans="1:14" ht="15" x14ac:dyDescent="0.25">
      <c r="D16" s="9" t="s">
        <v>72</v>
      </c>
      <c r="E16" s="8"/>
      <c r="F16" s="8"/>
      <c r="G16" s="8"/>
      <c r="H16" s="9">
        <f>+H14</f>
        <v>6</v>
      </c>
      <c r="I16" s="10" t="s">
        <v>3</v>
      </c>
      <c r="J16" s="21">
        <v>0</v>
      </c>
      <c r="K16" s="21">
        <f t="shared" si="3"/>
        <v>0</v>
      </c>
      <c r="L16" s="26">
        <v>0</v>
      </c>
      <c r="M16" s="21">
        <f t="shared" si="4"/>
        <v>0</v>
      </c>
      <c r="N16" s="21">
        <f t="shared" si="5"/>
        <v>0</v>
      </c>
    </row>
    <row r="17" spans="1:14" ht="15" x14ac:dyDescent="0.25">
      <c r="A17" s="7"/>
      <c r="D17" s="9" t="s">
        <v>28</v>
      </c>
      <c r="E17" s="8"/>
      <c r="F17" s="8"/>
      <c r="G17" s="8"/>
      <c r="H17" s="1">
        <f>+H14</f>
        <v>6</v>
      </c>
      <c r="I17" s="1" t="s">
        <v>3</v>
      </c>
      <c r="J17" s="21">
        <v>0</v>
      </c>
      <c r="K17" s="21">
        <f t="shared" si="3"/>
        <v>0</v>
      </c>
      <c r="L17" s="26">
        <v>0</v>
      </c>
      <c r="M17" s="21">
        <f t="shared" si="4"/>
        <v>0</v>
      </c>
      <c r="N17" s="21">
        <f t="shared" si="5"/>
        <v>0</v>
      </c>
    </row>
    <row r="18" spans="1:14" x14ac:dyDescent="0.2">
      <c r="H18" s="1"/>
      <c r="K18" s="21">
        <f t="shared" si="3"/>
        <v>0</v>
      </c>
      <c r="L18" s="26"/>
      <c r="M18" s="21">
        <f t="shared" si="4"/>
        <v>0</v>
      </c>
      <c r="N18" s="21">
        <f t="shared" si="5"/>
        <v>0</v>
      </c>
    </row>
    <row r="19" spans="1:14" x14ac:dyDescent="0.2">
      <c r="A19" s="4" t="s">
        <v>2</v>
      </c>
      <c r="B19" s="1" t="s">
        <v>75</v>
      </c>
      <c r="H19" s="1"/>
      <c r="K19" s="21">
        <f t="shared" si="0"/>
        <v>0</v>
      </c>
      <c r="L19" s="26"/>
      <c r="M19" s="21">
        <f t="shared" si="1"/>
        <v>0</v>
      </c>
      <c r="N19" s="21">
        <f t="shared" si="2"/>
        <v>0</v>
      </c>
    </row>
    <row r="20" spans="1:14" x14ac:dyDescent="0.2">
      <c r="C20" s="1" t="s">
        <v>76</v>
      </c>
      <c r="H20" s="1">
        <v>3</v>
      </c>
      <c r="I20" s="1" t="s">
        <v>3</v>
      </c>
      <c r="J20" s="21">
        <v>0</v>
      </c>
      <c r="K20" s="21">
        <f t="shared" si="0"/>
        <v>0</v>
      </c>
      <c r="L20" s="26">
        <v>0</v>
      </c>
      <c r="M20" s="21">
        <f t="shared" si="1"/>
        <v>0</v>
      </c>
      <c r="N20" s="21">
        <f t="shared" si="2"/>
        <v>0</v>
      </c>
    </row>
    <row r="21" spans="1:14" x14ac:dyDescent="0.2">
      <c r="H21" s="1"/>
      <c r="K21" s="21">
        <f t="shared" ref="K21:K30" si="6">+J21*H21</f>
        <v>0</v>
      </c>
      <c r="L21" s="26"/>
      <c r="M21" s="21">
        <f t="shared" ref="M21:M30" si="7">+L21*H21</f>
        <v>0</v>
      </c>
      <c r="N21" s="21">
        <f t="shared" ref="N21:N30" si="8">+M21+K21</f>
        <v>0</v>
      </c>
    </row>
    <row r="22" spans="1:14" x14ac:dyDescent="0.2">
      <c r="A22" s="4" t="s">
        <v>6</v>
      </c>
      <c r="B22" s="1" t="s">
        <v>126</v>
      </c>
      <c r="H22" s="1"/>
      <c r="K22" s="21">
        <f t="shared" si="6"/>
        <v>0</v>
      </c>
      <c r="L22" s="26"/>
      <c r="M22" s="21">
        <f t="shared" si="7"/>
        <v>0</v>
      </c>
      <c r="N22" s="21">
        <f t="shared" si="8"/>
        <v>0</v>
      </c>
    </row>
    <row r="23" spans="1:14" x14ac:dyDescent="0.2">
      <c r="C23" s="1" t="s">
        <v>156</v>
      </c>
      <c r="H23" s="1">
        <v>8</v>
      </c>
      <c r="I23" s="1" t="s">
        <v>3</v>
      </c>
      <c r="J23" s="21">
        <v>0</v>
      </c>
      <c r="K23" s="21">
        <f t="shared" si="6"/>
        <v>0</v>
      </c>
      <c r="L23" s="26">
        <v>0</v>
      </c>
      <c r="M23" s="21">
        <f t="shared" si="7"/>
        <v>0</v>
      </c>
      <c r="N23" s="21">
        <f t="shared" si="8"/>
        <v>0</v>
      </c>
    </row>
    <row r="24" spans="1:14" x14ac:dyDescent="0.2">
      <c r="H24" s="1"/>
      <c r="K24" s="21">
        <f t="shared" si="6"/>
        <v>0</v>
      </c>
      <c r="M24" s="21">
        <f t="shared" si="7"/>
        <v>0</v>
      </c>
      <c r="N24" s="21">
        <f t="shared" si="8"/>
        <v>0</v>
      </c>
    </row>
    <row r="25" spans="1:14" x14ac:dyDescent="0.2">
      <c r="A25" s="4" t="s">
        <v>41</v>
      </c>
      <c r="B25" s="1" t="s">
        <v>88</v>
      </c>
      <c r="H25" s="1"/>
      <c r="K25" s="21">
        <f t="shared" ref="K25:K29" si="9">+J25*H25</f>
        <v>0</v>
      </c>
      <c r="M25" s="21">
        <f t="shared" ref="M25:M29" si="10">+L25*H25</f>
        <v>0</v>
      </c>
      <c r="N25" s="21">
        <f t="shared" ref="N25:N29" si="11">+M25+K25</f>
        <v>0</v>
      </c>
    </row>
    <row r="26" spans="1:14" x14ac:dyDescent="0.2">
      <c r="C26" s="1" t="s">
        <v>89</v>
      </c>
      <c r="H26" s="1">
        <v>2</v>
      </c>
      <c r="I26" s="1" t="s">
        <v>3</v>
      </c>
      <c r="J26" s="21">
        <v>0</v>
      </c>
      <c r="K26" s="21">
        <f t="shared" si="9"/>
        <v>0</v>
      </c>
      <c r="L26" s="26">
        <v>0</v>
      </c>
      <c r="M26" s="21">
        <f t="shared" si="10"/>
        <v>0</v>
      </c>
      <c r="N26" s="21">
        <f t="shared" si="11"/>
        <v>0</v>
      </c>
    </row>
    <row r="27" spans="1:14" x14ac:dyDescent="0.2">
      <c r="H27" s="1"/>
      <c r="K27" s="21">
        <f t="shared" si="9"/>
        <v>0</v>
      </c>
      <c r="L27" s="26"/>
      <c r="M27" s="21">
        <f t="shared" si="10"/>
        <v>0</v>
      </c>
      <c r="N27" s="21">
        <f t="shared" si="11"/>
        <v>0</v>
      </c>
    </row>
    <row r="28" spans="1:14" x14ac:dyDescent="0.2">
      <c r="A28" s="4" t="s">
        <v>42</v>
      </c>
      <c r="B28" s="1" t="s">
        <v>50</v>
      </c>
      <c r="H28" s="1"/>
      <c r="K28" s="21">
        <f t="shared" si="9"/>
        <v>0</v>
      </c>
      <c r="L28" s="26"/>
      <c r="M28" s="21">
        <f t="shared" si="10"/>
        <v>0</v>
      </c>
      <c r="N28" s="21">
        <f t="shared" si="11"/>
        <v>0</v>
      </c>
    </row>
    <row r="29" spans="1:14" x14ac:dyDescent="0.2">
      <c r="D29" s="1" t="s">
        <v>51</v>
      </c>
      <c r="H29" s="1">
        <v>3</v>
      </c>
      <c r="I29" s="1" t="s">
        <v>3</v>
      </c>
      <c r="K29" s="21">
        <f t="shared" si="9"/>
        <v>0</v>
      </c>
      <c r="L29" s="26">
        <v>0</v>
      </c>
      <c r="M29" s="21">
        <f t="shared" si="10"/>
        <v>0</v>
      </c>
      <c r="N29" s="21">
        <f t="shared" si="11"/>
        <v>0</v>
      </c>
    </row>
    <row r="30" spans="1:14" x14ac:dyDescent="0.2">
      <c r="H30" s="1"/>
      <c r="K30" s="21">
        <f t="shared" si="6"/>
        <v>0</v>
      </c>
      <c r="L30" s="26"/>
      <c r="M30" s="21">
        <f t="shared" si="7"/>
        <v>0</v>
      </c>
      <c r="N30" s="21">
        <f t="shared" si="8"/>
        <v>0</v>
      </c>
    </row>
    <row r="31" spans="1:14" x14ac:dyDescent="0.2">
      <c r="A31" s="4" t="s">
        <v>43</v>
      </c>
      <c r="B31" s="1" t="s">
        <v>30</v>
      </c>
      <c r="H31" s="1">
        <v>2</v>
      </c>
      <c r="I31" s="1" t="s">
        <v>3</v>
      </c>
      <c r="J31" s="21">
        <v>0</v>
      </c>
      <c r="K31" s="21">
        <f t="shared" si="0"/>
        <v>0</v>
      </c>
      <c r="L31" s="26">
        <v>0</v>
      </c>
      <c r="M31" s="21">
        <f t="shared" si="1"/>
        <v>0</v>
      </c>
      <c r="N31" s="21">
        <f t="shared" si="2"/>
        <v>0</v>
      </c>
    </row>
    <row r="32" spans="1:14" x14ac:dyDescent="0.2">
      <c r="H32" s="1"/>
      <c r="K32" s="21">
        <f t="shared" ref="K32" si="12">+J32*H32</f>
        <v>0</v>
      </c>
      <c r="M32" s="21">
        <f t="shared" ref="M32" si="13">+L32*H32</f>
        <v>0</v>
      </c>
      <c r="N32" s="21">
        <f t="shared" ref="N32" si="14">+M32+K32</f>
        <v>0</v>
      </c>
    </row>
    <row r="33" spans="1:14" x14ac:dyDescent="0.2">
      <c r="A33" s="5" t="s">
        <v>11</v>
      </c>
      <c r="H33" s="1"/>
      <c r="K33" s="21">
        <f t="shared" si="0"/>
        <v>0</v>
      </c>
      <c r="L33" s="26"/>
      <c r="M33" s="21">
        <f t="shared" si="1"/>
        <v>0</v>
      </c>
      <c r="N33" s="21">
        <f t="shared" si="2"/>
        <v>0</v>
      </c>
    </row>
    <row r="34" spans="1:14" x14ac:dyDescent="0.2">
      <c r="A34" s="4" t="s">
        <v>0</v>
      </c>
      <c r="B34" s="1" t="s">
        <v>27</v>
      </c>
      <c r="H34" s="1"/>
      <c r="K34" s="21">
        <f t="shared" si="0"/>
        <v>0</v>
      </c>
      <c r="L34" s="26"/>
      <c r="M34" s="21">
        <f t="shared" si="1"/>
        <v>0</v>
      </c>
      <c r="N34" s="21">
        <f t="shared" si="2"/>
        <v>0</v>
      </c>
    </row>
    <row r="35" spans="1:14" x14ac:dyDescent="0.2">
      <c r="C35" s="1" t="s">
        <v>77</v>
      </c>
      <c r="H35" s="1">
        <f>+H20+H23</f>
        <v>11</v>
      </c>
      <c r="I35" s="1" t="s">
        <v>3</v>
      </c>
      <c r="J35" s="21">
        <v>0</v>
      </c>
      <c r="K35" s="21">
        <f t="shared" ref="K35:K75" si="15">+J35*H35</f>
        <v>0</v>
      </c>
      <c r="L35" s="26">
        <v>0</v>
      </c>
      <c r="M35" s="21">
        <f t="shared" ref="M35:M75" si="16">+L35*H35</f>
        <v>0</v>
      </c>
      <c r="N35" s="21">
        <f t="shared" ref="N35:N75" si="17">+M35+K35</f>
        <v>0</v>
      </c>
    </row>
    <row r="36" spans="1:14" x14ac:dyDescent="0.2">
      <c r="H36" s="1"/>
      <c r="K36" s="21">
        <f t="shared" ref="K36:K40" si="18">+J36*H36</f>
        <v>0</v>
      </c>
      <c r="L36" s="26"/>
      <c r="M36" s="21">
        <f t="shared" ref="M36:M40" si="19">+L36*H36</f>
        <v>0</v>
      </c>
      <c r="N36" s="21">
        <f t="shared" ref="N36:N40" si="20">+M36+K36</f>
        <v>0</v>
      </c>
    </row>
    <row r="37" spans="1:14" x14ac:dyDescent="0.2">
      <c r="A37" s="4" t="s">
        <v>1</v>
      </c>
      <c r="B37" s="1" t="s">
        <v>66</v>
      </c>
      <c r="H37" s="1"/>
      <c r="K37" s="21">
        <f t="shared" si="18"/>
        <v>0</v>
      </c>
      <c r="L37" s="26"/>
      <c r="M37" s="21">
        <f t="shared" si="19"/>
        <v>0</v>
      </c>
      <c r="N37" s="21">
        <f t="shared" si="20"/>
        <v>0</v>
      </c>
    </row>
    <row r="38" spans="1:14" x14ac:dyDescent="0.2">
      <c r="C38" s="1" t="s">
        <v>77</v>
      </c>
      <c r="H38" s="1">
        <f>+H26</f>
        <v>2</v>
      </c>
      <c r="I38" s="1" t="s">
        <v>3</v>
      </c>
      <c r="J38" s="21">
        <v>0</v>
      </c>
      <c r="K38" s="21">
        <f t="shared" si="18"/>
        <v>0</v>
      </c>
      <c r="L38" s="26">
        <v>0</v>
      </c>
      <c r="M38" s="21">
        <f t="shared" si="19"/>
        <v>0</v>
      </c>
      <c r="N38" s="21">
        <f t="shared" si="20"/>
        <v>0</v>
      </c>
    </row>
    <row r="39" spans="1:14" x14ac:dyDescent="0.2">
      <c r="H39" s="1"/>
      <c r="K39" s="21">
        <f t="shared" si="18"/>
        <v>0</v>
      </c>
      <c r="L39" s="26"/>
      <c r="M39" s="21">
        <f t="shared" si="19"/>
        <v>0</v>
      </c>
      <c r="N39" s="21">
        <f t="shared" si="20"/>
        <v>0</v>
      </c>
    </row>
    <row r="40" spans="1:14" x14ac:dyDescent="0.2">
      <c r="A40" s="4" t="s">
        <v>2</v>
      </c>
      <c r="B40" s="1" t="s">
        <v>52</v>
      </c>
      <c r="H40" s="1"/>
      <c r="K40" s="21">
        <f t="shared" si="18"/>
        <v>0</v>
      </c>
      <c r="L40" s="26"/>
      <c r="M40" s="21">
        <f t="shared" si="19"/>
        <v>0</v>
      </c>
      <c r="N40" s="21">
        <f t="shared" si="20"/>
        <v>0</v>
      </c>
    </row>
    <row r="41" spans="1:14" x14ac:dyDescent="0.2">
      <c r="C41" s="1" t="s">
        <v>90</v>
      </c>
      <c r="H41" s="1">
        <f>+H29</f>
        <v>3</v>
      </c>
      <c r="I41" s="1" t="s">
        <v>3</v>
      </c>
      <c r="J41" s="21">
        <v>0</v>
      </c>
      <c r="K41" s="21">
        <f t="shared" ref="K41" si="21">+J41*H41</f>
        <v>0</v>
      </c>
      <c r="L41" s="26">
        <v>0</v>
      </c>
      <c r="M41" s="21">
        <f t="shared" ref="M41" si="22">+L41*H41</f>
        <v>0</v>
      </c>
      <c r="N41" s="21">
        <f t="shared" ref="N41" si="23">+M41+K41</f>
        <v>0</v>
      </c>
    </row>
    <row r="42" spans="1:14" x14ac:dyDescent="0.2">
      <c r="H42" s="1"/>
      <c r="K42" s="21">
        <f t="shared" si="15"/>
        <v>0</v>
      </c>
      <c r="L42" s="26"/>
      <c r="M42" s="21">
        <f t="shared" si="16"/>
        <v>0</v>
      </c>
      <c r="N42" s="21">
        <f t="shared" si="17"/>
        <v>0</v>
      </c>
    </row>
    <row r="43" spans="1:14" x14ac:dyDescent="0.2">
      <c r="A43" s="4" t="s">
        <v>6</v>
      </c>
      <c r="B43" s="1" t="s">
        <v>31</v>
      </c>
      <c r="H43" s="1"/>
      <c r="K43" s="21">
        <f t="shared" si="15"/>
        <v>0</v>
      </c>
      <c r="L43" s="26"/>
      <c r="M43" s="21">
        <f t="shared" si="16"/>
        <v>0</v>
      </c>
      <c r="N43" s="21">
        <f t="shared" si="17"/>
        <v>0</v>
      </c>
    </row>
    <row r="44" spans="1:14" x14ac:dyDescent="0.2">
      <c r="C44" s="1" t="s">
        <v>77</v>
      </c>
      <c r="H44" s="1">
        <f>+H31</f>
        <v>2</v>
      </c>
      <c r="I44" s="1" t="s">
        <v>3</v>
      </c>
      <c r="J44" s="21">
        <v>0</v>
      </c>
      <c r="K44" s="21">
        <f t="shared" ref="K44:K45" si="24">+J44*H44</f>
        <v>0</v>
      </c>
      <c r="L44" s="26">
        <v>0</v>
      </c>
      <c r="M44" s="21">
        <f t="shared" ref="M44:M45" si="25">+L44*H44</f>
        <v>0</v>
      </c>
      <c r="N44" s="21">
        <f t="shared" ref="N44:N45" si="26">+M44+K44</f>
        <v>0</v>
      </c>
    </row>
    <row r="45" spans="1:14" x14ac:dyDescent="0.2">
      <c r="H45" s="1"/>
      <c r="K45" s="21">
        <f t="shared" si="24"/>
        <v>0</v>
      </c>
      <c r="L45" s="26"/>
      <c r="M45" s="21">
        <f t="shared" si="25"/>
        <v>0</v>
      </c>
      <c r="N45" s="21">
        <f t="shared" si="26"/>
        <v>0</v>
      </c>
    </row>
    <row r="46" spans="1:14" x14ac:dyDescent="0.2">
      <c r="A46" s="5" t="s">
        <v>5</v>
      </c>
      <c r="H46" s="1"/>
      <c r="K46" s="21">
        <f t="shared" si="15"/>
        <v>0</v>
      </c>
      <c r="M46" s="21">
        <f t="shared" si="16"/>
        <v>0</v>
      </c>
      <c r="N46" s="21">
        <f t="shared" si="17"/>
        <v>0</v>
      </c>
    </row>
    <row r="47" spans="1:14" x14ac:dyDescent="0.2">
      <c r="A47" s="4" t="s">
        <v>0</v>
      </c>
      <c r="B47" s="1" t="s">
        <v>12</v>
      </c>
      <c r="H47" s="1"/>
      <c r="K47" s="21">
        <f t="shared" si="15"/>
        <v>0</v>
      </c>
      <c r="M47" s="21">
        <f t="shared" si="16"/>
        <v>0</v>
      </c>
      <c r="N47" s="21">
        <f t="shared" si="17"/>
        <v>0</v>
      </c>
    </row>
    <row r="48" spans="1:14" x14ac:dyDescent="0.2">
      <c r="C48" s="1" t="s">
        <v>69</v>
      </c>
      <c r="H48" s="1"/>
      <c r="K48" s="21">
        <f t="shared" si="15"/>
        <v>0</v>
      </c>
      <c r="M48" s="21">
        <f t="shared" si="16"/>
        <v>0</v>
      </c>
      <c r="N48" s="21">
        <f t="shared" si="17"/>
        <v>0</v>
      </c>
    </row>
    <row r="49" spans="1:14" x14ac:dyDescent="0.2">
      <c r="C49" s="1" t="s">
        <v>13</v>
      </c>
      <c r="H49" s="1"/>
      <c r="K49" s="21">
        <f t="shared" si="15"/>
        <v>0</v>
      </c>
      <c r="M49" s="21">
        <f t="shared" si="16"/>
        <v>0</v>
      </c>
      <c r="N49" s="21">
        <f t="shared" si="17"/>
        <v>0</v>
      </c>
    </row>
    <row r="50" spans="1:14" x14ac:dyDescent="0.2">
      <c r="D50" s="1" t="s">
        <v>14</v>
      </c>
      <c r="H50" s="1">
        <v>145</v>
      </c>
      <c r="I50" s="1" t="s">
        <v>4</v>
      </c>
      <c r="J50" s="21">
        <v>0</v>
      </c>
      <c r="K50" s="21">
        <f t="shared" si="15"/>
        <v>0</v>
      </c>
      <c r="L50" s="22">
        <f>+J50*4.45</f>
        <v>0</v>
      </c>
      <c r="M50" s="21">
        <f t="shared" si="16"/>
        <v>0</v>
      </c>
      <c r="N50" s="21">
        <f t="shared" si="17"/>
        <v>0</v>
      </c>
    </row>
    <row r="51" spans="1:14" x14ac:dyDescent="0.2">
      <c r="D51" s="1" t="s">
        <v>15</v>
      </c>
      <c r="H51" s="1">
        <v>60</v>
      </c>
      <c r="I51" s="1" t="s">
        <v>4</v>
      </c>
      <c r="J51" s="21">
        <v>0</v>
      </c>
      <c r="K51" s="21">
        <f t="shared" si="15"/>
        <v>0</v>
      </c>
      <c r="L51" s="22">
        <f>+J51*4.45</f>
        <v>0</v>
      </c>
      <c r="M51" s="21">
        <f t="shared" si="16"/>
        <v>0</v>
      </c>
      <c r="N51" s="21">
        <f t="shared" si="17"/>
        <v>0</v>
      </c>
    </row>
    <row r="52" spans="1:14" x14ac:dyDescent="0.2">
      <c r="H52" s="1"/>
      <c r="K52" s="1"/>
      <c r="L52" s="22"/>
      <c r="M52" s="1"/>
      <c r="N52" s="1"/>
    </row>
    <row r="53" spans="1:14" x14ac:dyDescent="0.2">
      <c r="C53" s="1" t="s">
        <v>54</v>
      </c>
      <c r="H53" s="1"/>
      <c r="L53" s="22"/>
      <c r="M53" s="21">
        <f>+L53*H52</f>
        <v>0</v>
      </c>
      <c r="N53" s="21">
        <f t="shared" ref="N53" si="27">+M53+K53</f>
        <v>0</v>
      </c>
    </row>
    <row r="54" spans="1:14" x14ac:dyDescent="0.2">
      <c r="D54" s="1" t="s">
        <v>81</v>
      </c>
      <c r="H54" s="1">
        <v>30</v>
      </c>
      <c r="I54" s="1" t="s">
        <v>4</v>
      </c>
      <c r="J54" s="21">
        <v>0</v>
      </c>
      <c r="K54" s="21">
        <f t="shared" si="15"/>
        <v>0</v>
      </c>
      <c r="L54" s="22">
        <f t="shared" ref="L54:L55" si="28">+J54*2.45</f>
        <v>0</v>
      </c>
      <c r="M54" s="21">
        <f t="shared" si="16"/>
        <v>0</v>
      </c>
      <c r="N54" s="21">
        <f t="shared" si="17"/>
        <v>0</v>
      </c>
    </row>
    <row r="55" spans="1:14" x14ac:dyDescent="0.2">
      <c r="D55" s="1" t="s">
        <v>82</v>
      </c>
      <c r="H55" s="1">
        <v>12</v>
      </c>
      <c r="I55" s="1" t="s">
        <v>4</v>
      </c>
      <c r="J55" s="21">
        <v>0</v>
      </c>
      <c r="K55" s="21">
        <f t="shared" si="15"/>
        <v>0</v>
      </c>
      <c r="L55" s="22">
        <f t="shared" si="28"/>
        <v>0</v>
      </c>
      <c r="M55" s="21">
        <f t="shared" si="16"/>
        <v>0</v>
      </c>
      <c r="N55" s="21">
        <f t="shared" si="17"/>
        <v>0</v>
      </c>
    </row>
    <row r="56" spans="1:14" x14ac:dyDescent="0.2">
      <c r="H56" s="1"/>
      <c r="K56" s="21">
        <f t="shared" si="15"/>
        <v>0</v>
      </c>
      <c r="L56" s="26"/>
      <c r="M56" s="21">
        <f t="shared" si="16"/>
        <v>0</v>
      </c>
      <c r="N56" s="21">
        <f t="shared" si="17"/>
        <v>0</v>
      </c>
    </row>
    <row r="57" spans="1:14" x14ac:dyDescent="0.2">
      <c r="A57" s="4" t="s">
        <v>1</v>
      </c>
      <c r="B57" s="1" t="s">
        <v>65</v>
      </c>
      <c r="H57" s="1">
        <f>SUM(H50:H55)</f>
        <v>247</v>
      </c>
      <c r="I57" s="1" t="s">
        <v>4</v>
      </c>
      <c r="K57" s="21">
        <f t="shared" si="15"/>
        <v>0</v>
      </c>
      <c r="L57" s="26">
        <v>0</v>
      </c>
      <c r="M57" s="21">
        <f t="shared" si="16"/>
        <v>0</v>
      </c>
      <c r="N57" s="21">
        <f t="shared" si="17"/>
        <v>0</v>
      </c>
    </row>
    <row r="58" spans="1:14" x14ac:dyDescent="0.2">
      <c r="H58" s="1"/>
      <c r="K58" s="21">
        <f t="shared" si="15"/>
        <v>0</v>
      </c>
      <c r="L58" s="26"/>
      <c r="M58" s="21">
        <f t="shared" si="16"/>
        <v>0</v>
      </c>
      <c r="N58" s="21">
        <f t="shared" si="17"/>
        <v>0</v>
      </c>
    </row>
    <row r="59" spans="1:14" x14ac:dyDescent="0.2">
      <c r="A59" s="5" t="s">
        <v>16</v>
      </c>
      <c r="H59" s="1"/>
      <c r="K59" s="21">
        <f t="shared" si="15"/>
        <v>0</v>
      </c>
      <c r="M59" s="21">
        <f t="shared" si="16"/>
        <v>0</v>
      </c>
      <c r="N59" s="21">
        <f t="shared" si="17"/>
        <v>0</v>
      </c>
    </row>
    <row r="60" spans="1:14" x14ac:dyDescent="0.2">
      <c r="A60" s="4">
        <v>1</v>
      </c>
      <c r="B60" s="1" t="s">
        <v>17</v>
      </c>
      <c r="H60" s="1"/>
      <c r="K60" s="21">
        <f t="shared" si="15"/>
        <v>0</v>
      </c>
      <c r="M60" s="21">
        <f t="shared" si="16"/>
        <v>0</v>
      </c>
      <c r="N60" s="21">
        <f t="shared" si="17"/>
        <v>0</v>
      </c>
    </row>
    <row r="61" spans="1:14" x14ac:dyDescent="0.2">
      <c r="D61" s="4" t="s">
        <v>91</v>
      </c>
      <c r="H61" s="1">
        <f>+H50</f>
        <v>145</v>
      </c>
      <c r="I61" s="1" t="s">
        <v>4</v>
      </c>
      <c r="J61" s="21">
        <v>0</v>
      </c>
      <c r="K61" s="21">
        <f t="shared" si="15"/>
        <v>0</v>
      </c>
      <c r="L61" s="21">
        <v>0</v>
      </c>
      <c r="M61" s="21">
        <f t="shared" si="16"/>
        <v>0</v>
      </c>
      <c r="N61" s="21">
        <f t="shared" si="17"/>
        <v>0</v>
      </c>
    </row>
    <row r="62" spans="1:14" x14ac:dyDescent="0.2">
      <c r="D62" s="4" t="s">
        <v>92</v>
      </c>
      <c r="H62" s="1">
        <f>+H51</f>
        <v>60</v>
      </c>
      <c r="I62" s="1" t="s">
        <v>4</v>
      </c>
      <c r="J62" s="21">
        <v>0</v>
      </c>
      <c r="K62" s="21">
        <f t="shared" si="15"/>
        <v>0</v>
      </c>
      <c r="L62" s="21">
        <v>0</v>
      </c>
      <c r="M62" s="21">
        <f t="shared" si="16"/>
        <v>0</v>
      </c>
      <c r="N62" s="21">
        <f t="shared" si="17"/>
        <v>0</v>
      </c>
    </row>
    <row r="63" spans="1:14" x14ac:dyDescent="0.2">
      <c r="D63" s="4"/>
      <c r="H63" s="1"/>
    </row>
    <row r="64" spans="1:14" x14ac:dyDescent="0.2">
      <c r="D64" s="4" t="s">
        <v>83</v>
      </c>
      <c r="H64" s="28">
        <f>+H54</f>
        <v>30</v>
      </c>
      <c r="I64" s="1" t="s">
        <v>4</v>
      </c>
      <c r="J64" s="21">
        <v>0</v>
      </c>
      <c r="K64" s="21">
        <f t="shared" si="15"/>
        <v>0</v>
      </c>
      <c r="L64" s="21">
        <v>0</v>
      </c>
      <c r="M64" s="21">
        <f t="shared" si="16"/>
        <v>0</v>
      </c>
      <c r="N64" s="21">
        <f t="shared" si="17"/>
        <v>0</v>
      </c>
    </row>
    <row r="65" spans="1:15" x14ac:dyDescent="0.2">
      <c r="D65" s="4" t="s">
        <v>93</v>
      </c>
      <c r="H65" s="28">
        <f>+H55</f>
        <v>12</v>
      </c>
      <c r="I65" s="1" t="s">
        <v>4</v>
      </c>
      <c r="J65" s="21">
        <v>0</v>
      </c>
      <c r="K65" s="21">
        <f t="shared" si="15"/>
        <v>0</v>
      </c>
      <c r="L65" s="21">
        <v>0</v>
      </c>
      <c r="M65" s="21">
        <f t="shared" si="16"/>
        <v>0</v>
      </c>
      <c r="N65" s="21">
        <f t="shared" si="17"/>
        <v>0</v>
      </c>
    </row>
    <row r="66" spans="1:15" ht="11.25" customHeight="1" x14ac:dyDescent="0.2">
      <c r="D66" s="4"/>
      <c r="H66" s="1"/>
      <c r="K66" s="21">
        <f t="shared" si="15"/>
        <v>0</v>
      </c>
      <c r="M66" s="21">
        <f t="shared" si="16"/>
        <v>0</v>
      </c>
      <c r="N66" s="21">
        <f t="shared" si="17"/>
        <v>0</v>
      </c>
    </row>
    <row r="67" spans="1:15" x14ac:dyDescent="0.2">
      <c r="A67" s="4" t="s">
        <v>1</v>
      </c>
      <c r="B67" s="1" t="s">
        <v>55</v>
      </c>
      <c r="H67" s="1">
        <v>1</v>
      </c>
      <c r="I67" s="1" t="s">
        <v>56</v>
      </c>
      <c r="J67" s="21">
        <v>0</v>
      </c>
      <c r="K67" s="21">
        <f t="shared" si="15"/>
        <v>0</v>
      </c>
      <c r="L67" s="21">
        <v>0</v>
      </c>
      <c r="M67" s="21">
        <f t="shared" si="16"/>
        <v>0</v>
      </c>
      <c r="N67" s="21">
        <f t="shared" si="17"/>
        <v>0</v>
      </c>
    </row>
    <row r="68" spans="1:15" x14ac:dyDescent="0.2">
      <c r="H68" s="1"/>
      <c r="K68" s="21">
        <f t="shared" si="15"/>
        <v>0</v>
      </c>
      <c r="M68" s="21">
        <f t="shared" si="16"/>
        <v>0</v>
      </c>
      <c r="N68" s="21">
        <f t="shared" si="17"/>
        <v>0</v>
      </c>
    </row>
    <row r="69" spans="1:15" x14ac:dyDescent="0.2">
      <c r="A69" s="23" t="s">
        <v>73</v>
      </c>
      <c r="H69" s="1"/>
      <c r="K69" s="21">
        <f t="shared" si="15"/>
        <v>0</v>
      </c>
      <c r="M69" s="21">
        <f t="shared" si="16"/>
        <v>0</v>
      </c>
      <c r="N69" s="21">
        <f t="shared" si="17"/>
        <v>0</v>
      </c>
    </row>
    <row r="70" spans="1:15" x14ac:dyDescent="0.2">
      <c r="A70" s="1" t="s">
        <v>0</v>
      </c>
      <c r="B70" s="1" t="s">
        <v>157</v>
      </c>
      <c r="H70" s="1"/>
      <c r="K70" s="21">
        <f t="shared" si="15"/>
        <v>0</v>
      </c>
      <c r="M70" s="21">
        <f t="shared" si="16"/>
        <v>0</v>
      </c>
      <c r="N70" s="21">
        <f t="shared" si="17"/>
        <v>0</v>
      </c>
    </row>
    <row r="71" spans="1:15" x14ac:dyDescent="0.2">
      <c r="A71" s="23"/>
      <c r="D71" s="1" t="s">
        <v>158</v>
      </c>
      <c r="H71" s="1">
        <v>1</v>
      </c>
      <c r="I71" s="1" t="s">
        <v>3</v>
      </c>
      <c r="J71" s="21">
        <v>0</v>
      </c>
      <c r="K71" s="21">
        <f t="shared" si="15"/>
        <v>0</v>
      </c>
      <c r="L71" s="21">
        <v>0</v>
      </c>
      <c r="M71" s="21">
        <f t="shared" si="16"/>
        <v>0</v>
      </c>
      <c r="N71" s="21">
        <f t="shared" si="17"/>
        <v>0</v>
      </c>
    </row>
    <row r="72" spans="1:15" x14ac:dyDescent="0.2">
      <c r="A72" s="23"/>
      <c r="H72" s="1"/>
      <c r="K72" s="21">
        <f t="shared" si="15"/>
        <v>0</v>
      </c>
      <c r="M72" s="21">
        <f t="shared" si="16"/>
        <v>0</v>
      </c>
      <c r="N72" s="21">
        <f t="shared" si="17"/>
        <v>0</v>
      </c>
    </row>
    <row r="73" spans="1:15" x14ac:dyDescent="0.2">
      <c r="A73" s="1" t="s">
        <v>1</v>
      </c>
      <c r="B73" s="1" t="s">
        <v>159</v>
      </c>
      <c r="H73" s="1"/>
      <c r="K73" s="21">
        <f t="shared" si="15"/>
        <v>0</v>
      </c>
      <c r="M73" s="21">
        <f t="shared" si="16"/>
        <v>0</v>
      </c>
      <c r="N73" s="21">
        <f t="shared" si="17"/>
        <v>0</v>
      </c>
    </row>
    <row r="74" spans="1:15" x14ac:dyDescent="0.2">
      <c r="A74" s="23"/>
      <c r="D74" s="1" t="s">
        <v>160</v>
      </c>
      <c r="H74" s="1">
        <v>1</v>
      </c>
      <c r="I74" s="1" t="s">
        <v>3</v>
      </c>
      <c r="J74" s="21">
        <v>0</v>
      </c>
      <c r="K74" s="21">
        <f t="shared" si="15"/>
        <v>0</v>
      </c>
      <c r="L74" s="21">
        <v>0</v>
      </c>
      <c r="M74" s="21">
        <f t="shared" si="16"/>
        <v>0</v>
      </c>
      <c r="N74" s="21">
        <f t="shared" si="17"/>
        <v>0</v>
      </c>
    </row>
    <row r="75" spans="1:15" x14ac:dyDescent="0.2">
      <c r="A75" s="23"/>
      <c r="H75" s="1"/>
      <c r="K75" s="21">
        <f t="shared" si="15"/>
        <v>0</v>
      </c>
      <c r="M75" s="21">
        <f t="shared" si="16"/>
        <v>0</v>
      </c>
      <c r="N75" s="21">
        <f t="shared" si="17"/>
        <v>0</v>
      </c>
    </row>
    <row r="76" spans="1:15" x14ac:dyDescent="0.2">
      <c r="A76" s="4" t="s">
        <v>2</v>
      </c>
      <c r="B76" s="1" t="s">
        <v>98</v>
      </c>
      <c r="K76" s="21">
        <f t="shared" ref="K76:K81" si="29">+J76*H76</f>
        <v>0</v>
      </c>
      <c r="M76" s="21">
        <f t="shared" ref="M76:M81" si="30">+L76*H76</f>
        <v>0</v>
      </c>
      <c r="N76" s="21">
        <f t="shared" ref="N76:N81" si="31">+M76+K76</f>
        <v>0</v>
      </c>
    </row>
    <row r="77" spans="1:15" x14ac:dyDescent="0.2">
      <c r="C77" s="1" t="s">
        <v>101</v>
      </c>
      <c r="D77" s="18"/>
      <c r="K77" s="21">
        <f t="shared" si="29"/>
        <v>0</v>
      </c>
      <c r="M77" s="21">
        <f t="shared" si="30"/>
        <v>0</v>
      </c>
      <c r="N77" s="21">
        <f t="shared" si="31"/>
        <v>0</v>
      </c>
    </row>
    <row r="78" spans="1:15" x14ac:dyDescent="0.2">
      <c r="D78" s="1" t="s">
        <v>79</v>
      </c>
      <c r="K78" s="21">
        <f t="shared" si="29"/>
        <v>0</v>
      </c>
      <c r="M78" s="21">
        <f t="shared" si="30"/>
        <v>0</v>
      </c>
      <c r="N78" s="21">
        <f t="shared" si="31"/>
        <v>0</v>
      </c>
    </row>
    <row r="79" spans="1:15" x14ac:dyDescent="0.2">
      <c r="D79" s="1" t="s">
        <v>99</v>
      </c>
      <c r="H79" s="1">
        <v>2</v>
      </c>
      <c r="I79" s="21" t="s">
        <v>3</v>
      </c>
      <c r="J79" s="21">
        <v>0</v>
      </c>
      <c r="K79" s="21">
        <f t="shared" si="29"/>
        <v>0</v>
      </c>
      <c r="L79" s="21">
        <v>0</v>
      </c>
      <c r="M79" s="21">
        <f t="shared" si="30"/>
        <v>0</v>
      </c>
      <c r="N79" s="21">
        <f t="shared" si="31"/>
        <v>0</v>
      </c>
      <c r="O79" s="27"/>
    </row>
    <row r="80" spans="1:15" x14ac:dyDescent="0.2">
      <c r="H80" s="1"/>
      <c r="K80" s="21">
        <f t="shared" si="29"/>
        <v>0</v>
      </c>
      <c r="M80" s="21">
        <f t="shared" si="30"/>
        <v>0</v>
      </c>
      <c r="N80" s="21">
        <f t="shared" si="31"/>
        <v>0</v>
      </c>
    </row>
    <row r="81" spans="1:14" x14ac:dyDescent="0.2">
      <c r="A81" s="4" t="s">
        <v>6</v>
      </c>
      <c r="B81" s="1" t="s">
        <v>57</v>
      </c>
      <c r="H81" s="1"/>
      <c r="K81" s="21">
        <f t="shared" si="29"/>
        <v>0</v>
      </c>
      <c r="M81" s="21">
        <f t="shared" si="30"/>
        <v>0</v>
      </c>
      <c r="N81" s="21">
        <f t="shared" si="31"/>
        <v>0</v>
      </c>
    </row>
    <row r="82" spans="1:14" x14ac:dyDescent="0.2">
      <c r="C82" s="1" t="s">
        <v>74</v>
      </c>
      <c r="H82" s="1">
        <v>1</v>
      </c>
      <c r="I82" s="1" t="s">
        <v>3</v>
      </c>
      <c r="J82" s="21">
        <v>0</v>
      </c>
      <c r="K82" s="21">
        <f t="shared" ref="K82:K126" si="32">+J82*H82</f>
        <v>0</v>
      </c>
      <c r="L82" s="21">
        <v>0</v>
      </c>
      <c r="M82" s="21">
        <f t="shared" ref="M82:M126" si="33">+L82*H82</f>
        <v>0</v>
      </c>
      <c r="N82" s="21">
        <f t="shared" ref="N82:N126" si="34">+M82+K82</f>
        <v>0</v>
      </c>
    </row>
    <row r="83" spans="1:14" x14ac:dyDescent="0.2">
      <c r="C83" s="1" t="s">
        <v>39</v>
      </c>
      <c r="H83" s="1">
        <v>1</v>
      </c>
      <c r="I83" s="1" t="s">
        <v>3</v>
      </c>
      <c r="J83" s="21">
        <v>0</v>
      </c>
      <c r="K83" s="21">
        <f t="shared" ref="K83" si="35">+J83*H83</f>
        <v>0</v>
      </c>
      <c r="L83" s="21">
        <v>0</v>
      </c>
      <c r="M83" s="21">
        <f t="shared" ref="M83" si="36">+L83*H83</f>
        <v>0</v>
      </c>
      <c r="N83" s="21">
        <f t="shared" ref="N83" si="37">+M83+K83</f>
        <v>0</v>
      </c>
    </row>
    <row r="84" spans="1:14" x14ac:dyDescent="0.2">
      <c r="H84" s="1"/>
      <c r="K84" s="21">
        <f t="shared" si="32"/>
        <v>0</v>
      </c>
      <c r="L84" s="26"/>
      <c r="M84" s="21">
        <f t="shared" si="33"/>
        <v>0</v>
      </c>
      <c r="N84" s="21">
        <f t="shared" si="34"/>
        <v>0</v>
      </c>
    </row>
    <row r="85" spans="1:14" x14ac:dyDescent="0.2">
      <c r="A85" s="4" t="s">
        <v>41</v>
      </c>
      <c r="B85" s="1" t="s">
        <v>100</v>
      </c>
      <c r="H85" s="1"/>
      <c r="K85" s="21">
        <f t="shared" si="32"/>
        <v>0</v>
      </c>
      <c r="L85" s="26"/>
      <c r="M85" s="21">
        <f t="shared" si="33"/>
        <v>0</v>
      </c>
      <c r="N85" s="21">
        <f t="shared" si="34"/>
        <v>0</v>
      </c>
    </row>
    <row r="86" spans="1:14" ht="12" customHeight="1" x14ac:dyDescent="0.2">
      <c r="C86" s="1" t="s">
        <v>74</v>
      </c>
      <c r="H86" s="1">
        <v>1</v>
      </c>
      <c r="I86" s="1" t="s">
        <v>3</v>
      </c>
      <c r="J86" s="21">
        <v>0</v>
      </c>
      <c r="K86" s="21">
        <f t="shared" si="32"/>
        <v>0</v>
      </c>
      <c r="L86" s="26">
        <v>0</v>
      </c>
      <c r="M86" s="21">
        <f t="shared" si="33"/>
        <v>0</v>
      </c>
      <c r="N86" s="21">
        <f t="shared" si="34"/>
        <v>0</v>
      </c>
    </row>
    <row r="87" spans="1:14" ht="12" customHeight="1" x14ac:dyDescent="0.2">
      <c r="C87" s="1" t="s">
        <v>39</v>
      </c>
      <c r="H87" s="1">
        <v>1</v>
      </c>
      <c r="I87" s="1" t="s">
        <v>3</v>
      </c>
      <c r="J87" s="21">
        <v>0</v>
      </c>
      <c r="K87" s="21">
        <f t="shared" ref="K87:K90" si="38">+J87*H87</f>
        <v>0</v>
      </c>
      <c r="L87" s="26">
        <v>0</v>
      </c>
      <c r="M87" s="21">
        <f t="shared" ref="M87:M90" si="39">+L87*H87</f>
        <v>0</v>
      </c>
      <c r="N87" s="21">
        <f t="shared" ref="N87:N90" si="40">+M87+K87</f>
        <v>0</v>
      </c>
    </row>
    <row r="88" spans="1:14" x14ac:dyDescent="0.2">
      <c r="H88" s="1"/>
      <c r="K88" s="21">
        <f t="shared" si="38"/>
        <v>0</v>
      </c>
      <c r="L88" s="26"/>
      <c r="M88" s="21">
        <f t="shared" si="39"/>
        <v>0</v>
      </c>
      <c r="N88" s="21">
        <f t="shared" si="40"/>
        <v>0</v>
      </c>
    </row>
    <row r="89" spans="1:14" x14ac:dyDescent="0.2">
      <c r="A89" s="4" t="s">
        <v>42</v>
      </c>
      <c r="B89" s="1" t="s">
        <v>161</v>
      </c>
      <c r="H89" s="1"/>
      <c r="K89" s="21">
        <f t="shared" si="38"/>
        <v>0</v>
      </c>
      <c r="L89" s="26"/>
      <c r="M89" s="21">
        <f t="shared" si="39"/>
        <v>0</v>
      </c>
      <c r="N89" s="21">
        <f t="shared" si="40"/>
        <v>0</v>
      </c>
    </row>
    <row r="90" spans="1:14" ht="12" customHeight="1" x14ac:dyDescent="0.2">
      <c r="C90" s="1" t="s">
        <v>74</v>
      </c>
      <c r="H90" s="1">
        <v>1</v>
      </c>
      <c r="I90" s="1" t="s">
        <v>3</v>
      </c>
      <c r="J90" s="21">
        <v>0</v>
      </c>
      <c r="K90" s="21">
        <f t="shared" si="38"/>
        <v>0</v>
      </c>
      <c r="L90" s="26">
        <v>0</v>
      </c>
      <c r="M90" s="21">
        <f t="shared" si="39"/>
        <v>0</v>
      </c>
      <c r="N90" s="21">
        <f t="shared" si="40"/>
        <v>0</v>
      </c>
    </row>
    <row r="91" spans="1:14" x14ac:dyDescent="0.2">
      <c r="H91" s="1"/>
      <c r="K91" s="21">
        <f t="shared" ref="K91:K93" si="41">+J91*H91</f>
        <v>0</v>
      </c>
      <c r="L91" s="26"/>
      <c r="M91" s="21">
        <f t="shared" ref="M91:M93" si="42">+L91*H91</f>
        <v>0</v>
      </c>
      <c r="N91" s="21">
        <f t="shared" ref="N91:N93" si="43">+M91+K91</f>
        <v>0</v>
      </c>
    </row>
    <row r="92" spans="1:14" x14ac:dyDescent="0.2">
      <c r="A92" s="4" t="s">
        <v>43</v>
      </c>
      <c r="B92" s="1" t="s">
        <v>163</v>
      </c>
      <c r="H92" s="1"/>
      <c r="K92" s="21">
        <f t="shared" si="41"/>
        <v>0</v>
      </c>
      <c r="L92" s="26"/>
      <c r="M92" s="21">
        <f t="shared" si="42"/>
        <v>0</v>
      </c>
      <c r="N92" s="21">
        <f t="shared" si="43"/>
        <v>0</v>
      </c>
    </row>
    <row r="93" spans="1:14" ht="12" customHeight="1" x14ac:dyDescent="0.2">
      <c r="C93" s="1" t="s">
        <v>74</v>
      </c>
      <c r="H93" s="1">
        <v>1</v>
      </c>
      <c r="I93" s="1" t="s">
        <v>3</v>
      </c>
      <c r="J93" s="21">
        <v>0</v>
      </c>
      <c r="K93" s="21">
        <f t="shared" si="41"/>
        <v>0</v>
      </c>
      <c r="L93" s="26">
        <v>0</v>
      </c>
      <c r="M93" s="21">
        <f t="shared" si="42"/>
        <v>0</v>
      </c>
      <c r="N93" s="21">
        <f t="shared" si="43"/>
        <v>0</v>
      </c>
    </row>
    <row r="94" spans="1:14" x14ac:dyDescent="0.2">
      <c r="H94" s="1"/>
      <c r="K94" s="21">
        <f t="shared" si="32"/>
        <v>0</v>
      </c>
      <c r="L94" s="26"/>
      <c r="M94" s="21">
        <f t="shared" si="33"/>
        <v>0</v>
      </c>
      <c r="N94" s="21">
        <f t="shared" si="34"/>
        <v>0</v>
      </c>
    </row>
    <row r="95" spans="1:14" x14ac:dyDescent="0.2">
      <c r="A95" s="4" t="s">
        <v>44</v>
      </c>
      <c r="B95" s="1" t="s">
        <v>47</v>
      </c>
      <c r="H95" s="1"/>
      <c r="K95" s="21">
        <f t="shared" si="32"/>
        <v>0</v>
      </c>
      <c r="L95" s="26"/>
      <c r="M95" s="21">
        <f t="shared" si="33"/>
        <v>0</v>
      </c>
      <c r="N95" s="21">
        <f t="shared" si="34"/>
        <v>0</v>
      </c>
    </row>
    <row r="96" spans="1:14" x14ac:dyDescent="0.2">
      <c r="D96" s="1" t="s">
        <v>49</v>
      </c>
      <c r="H96" s="1">
        <v>2</v>
      </c>
      <c r="I96" s="1" t="s">
        <v>3</v>
      </c>
      <c r="J96" s="21">
        <v>0</v>
      </c>
      <c r="K96" s="21">
        <f t="shared" si="32"/>
        <v>0</v>
      </c>
      <c r="L96" s="26">
        <v>0</v>
      </c>
      <c r="M96" s="21">
        <f t="shared" si="33"/>
        <v>0</v>
      </c>
      <c r="N96" s="21">
        <f t="shared" si="34"/>
        <v>0</v>
      </c>
    </row>
    <row r="97" spans="1:14" x14ac:dyDescent="0.2">
      <c r="H97" s="1"/>
      <c r="J97" s="24"/>
      <c r="K97" s="21">
        <f t="shared" si="32"/>
        <v>0</v>
      </c>
      <c r="L97" s="24"/>
      <c r="M97" s="21">
        <f t="shared" si="33"/>
        <v>0</v>
      </c>
      <c r="N97" s="21">
        <f t="shared" si="34"/>
        <v>0</v>
      </c>
    </row>
    <row r="98" spans="1:14" x14ac:dyDescent="0.2">
      <c r="A98" s="4" t="s">
        <v>48</v>
      </c>
      <c r="B98" s="1" t="s">
        <v>58</v>
      </c>
      <c r="H98" s="1"/>
      <c r="J98" s="24"/>
      <c r="K98" s="21">
        <f t="shared" si="32"/>
        <v>0</v>
      </c>
      <c r="L98" s="24"/>
      <c r="M98" s="21">
        <f t="shared" si="33"/>
        <v>0</v>
      </c>
      <c r="N98" s="21">
        <f t="shared" si="34"/>
        <v>0</v>
      </c>
    </row>
    <row r="99" spans="1:14" x14ac:dyDescent="0.2">
      <c r="D99" s="1" t="s">
        <v>59</v>
      </c>
      <c r="H99" s="1">
        <f>+(H35+H41)*2</f>
        <v>28</v>
      </c>
      <c r="I99" s="1" t="s">
        <v>3</v>
      </c>
      <c r="J99" s="24">
        <v>0</v>
      </c>
      <c r="K99" s="21">
        <f t="shared" si="32"/>
        <v>0</v>
      </c>
      <c r="L99" s="24">
        <v>0</v>
      </c>
      <c r="M99" s="21">
        <f t="shared" si="33"/>
        <v>0</v>
      </c>
      <c r="N99" s="21">
        <f t="shared" si="34"/>
        <v>0</v>
      </c>
    </row>
    <row r="100" spans="1:14" x14ac:dyDescent="0.2">
      <c r="H100" s="1"/>
      <c r="J100" s="24"/>
      <c r="K100" s="21">
        <f t="shared" si="32"/>
        <v>0</v>
      </c>
      <c r="L100" s="24"/>
      <c r="M100" s="21">
        <f t="shared" si="33"/>
        <v>0</v>
      </c>
      <c r="N100" s="21">
        <f t="shared" si="34"/>
        <v>0</v>
      </c>
    </row>
    <row r="101" spans="1:14" x14ac:dyDescent="0.2">
      <c r="A101" s="4" t="s">
        <v>143</v>
      </c>
      <c r="B101" s="1" t="s">
        <v>60</v>
      </c>
      <c r="H101" s="1"/>
      <c r="J101" s="24"/>
      <c r="K101" s="21">
        <f t="shared" si="32"/>
        <v>0</v>
      </c>
      <c r="L101" s="24"/>
      <c r="M101" s="21">
        <f t="shared" si="33"/>
        <v>0</v>
      </c>
      <c r="N101" s="21">
        <f t="shared" si="34"/>
        <v>0</v>
      </c>
    </row>
    <row r="102" spans="1:14" x14ac:dyDescent="0.2">
      <c r="D102" s="1" t="s">
        <v>59</v>
      </c>
      <c r="H102" s="1">
        <f>+H99</f>
        <v>28</v>
      </c>
      <c r="I102" s="1" t="s">
        <v>3</v>
      </c>
      <c r="J102" s="24">
        <v>0</v>
      </c>
      <c r="K102" s="21">
        <f t="shared" si="32"/>
        <v>0</v>
      </c>
      <c r="L102" s="24">
        <v>0</v>
      </c>
      <c r="M102" s="21">
        <f t="shared" si="33"/>
        <v>0</v>
      </c>
      <c r="N102" s="21">
        <f t="shared" si="34"/>
        <v>0</v>
      </c>
    </row>
    <row r="103" spans="1:14" x14ac:dyDescent="0.2">
      <c r="H103" s="1"/>
      <c r="J103" s="24"/>
      <c r="K103" s="21">
        <f t="shared" si="32"/>
        <v>0</v>
      </c>
      <c r="L103" s="24"/>
      <c r="M103" s="21">
        <f t="shared" si="33"/>
        <v>0</v>
      </c>
      <c r="N103" s="21">
        <f t="shared" si="34"/>
        <v>0</v>
      </c>
    </row>
    <row r="104" spans="1:14" x14ac:dyDescent="0.2">
      <c r="A104" s="4" t="s">
        <v>162</v>
      </c>
      <c r="B104" s="1" t="s">
        <v>67</v>
      </c>
      <c r="H104" s="1"/>
      <c r="J104" s="24"/>
      <c r="K104" s="21">
        <f t="shared" si="32"/>
        <v>0</v>
      </c>
      <c r="L104" s="24"/>
      <c r="M104" s="21">
        <f t="shared" si="33"/>
        <v>0</v>
      </c>
      <c r="N104" s="21">
        <f t="shared" si="34"/>
        <v>0</v>
      </c>
    </row>
    <row r="105" spans="1:14" x14ac:dyDescent="0.2">
      <c r="D105" s="1" t="s">
        <v>59</v>
      </c>
      <c r="H105" s="1">
        <v>3</v>
      </c>
      <c r="I105" s="1" t="s">
        <v>3</v>
      </c>
      <c r="J105" s="24">
        <v>0</v>
      </c>
      <c r="K105" s="21">
        <f t="shared" si="32"/>
        <v>0</v>
      </c>
      <c r="L105" s="24">
        <v>0</v>
      </c>
      <c r="M105" s="21">
        <f t="shared" si="33"/>
        <v>0</v>
      </c>
      <c r="N105" s="21">
        <f t="shared" si="34"/>
        <v>0</v>
      </c>
    </row>
    <row r="106" spans="1:14" x14ac:dyDescent="0.2">
      <c r="D106" s="4"/>
      <c r="H106" s="1"/>
      <c r="K106" s="21">
        <f t="shared" si="32"/>
        <v>0</v>
      </c>
      <c r="L106" s="26"/>
      <c r="M106" s="21">
        <f t="shared" si="33"/>
        <v>0</v>
      </c>
      <c r="N106" s="21">
        <f t="shared" si="34"/>
        <v>0</v>
      </c>
    </row>
    <row r="107" spans="1:14" x14ac:dyDescent="0.2">
      <c r="A107" s="5" t="s">
        <v>7</v>
      </c>
      <c r="H107" s="1"/>
      <c r="K107" s="21">
        <f t="shared" si="32"/>
        <v>0</v>
      </c>
      <c r="L107" s="26"/>
      <c r="M107" s="21">
        <f t="shared" si="33"/>
        <v>0</v>
      </c>
      <c r="N107" s="21">
        <f t="shared" si="34"/>
        <v>0</v>
      </c>
    </row>
    <row r="108" spans="1:14" x14ac:dyDescent="0.2">
      <c r="A108" s="4" t="s">
        <v>0</v>
      </c>
      <c r="B108" s="1" t="s">
        <v>86</v>
      </c>
      <c r="H108" s="1">
        <v>1</v>
      </c>
      <c r="I108" s="1" t="s">
        <v>3</v>
      </c>
      <c r="K108" s="21">
        <f t="shared" si="32"/>
        <v>0</v>
      </c>
      <c r="L108" s="21">
        <v>0</v>
      </c>
      <c r="M108" s="21">
        <f t="shared" si="33"/>
        <v>0</v>
      </c>
      <c r="N108" s="21">
        <f t="shared" si="34"/>
        <v>0</v>
      </c>
    </row>
    <row r="109" spans="1:14" x14ac:dyDescent="0.2">
      <c r="D109" s="4"/>
      <c r="H109" s="1"/>
      <c r="K109" s="21">
        <f t="shared" ref="K109" si="44">+J109*H109</f>
        <v>0</v>
      </c>
      <c r="L109" s="26"/>
      <c r="M109" s="21">
        <f t="shared" ref="M109" si="45">+L109*H109</f>
        <v>0</v>
      </c>
      <c r="N109" s="21">
        <f t="shared" ref="N109" si="46">+M109+K109</f>
        <v>0</v>
      </c>
    </row>
    <row r="110" spans="1:14" x14ac:dyDescent="0.2">
      <c r="A110" s="4" t="s">
        <v>1</v>
      </c>
      <c r="B110" s="1" t="s">
        <v>18</v>
      </c>
      <c r="H110" s="1">
        <v>1</v>
      </c>
      <c r="I110" s="1" t="s">
        <v>8</v>
      </c>
      <c r="K110" s="21">
        <f t="shared" si="32"/>
        <v>0</v>
      </c>
      <c r="L110" s="26">
        <v>0</v>
      </c>
      <c r="M110" s="21">
        <f t="shared" si="33"/>
        <v>0</v>
      </c>
      <c r="N110" s="21">
        <f t="shared" si="34"/>
        <v>0</v>
      </c>
    </row>
    <row r="111" spans="1:14" x14ac:dyDescent="0.2">
      <c r="H111" s="1"/>
      <c r="K111" s="21">
        <f t="shared" si="32"/>
        <v>0</v>
      </c>
      <c r="L111" s="26"/>
      <c r="M111" s="21">
        <f t="shared" si="33"/>
        <v>0</v>
      </c>
      <c r="N111" s="21">
        <f t="shared" si="34"/>
        <v>0</v>
      </c>
    </row>
    <row r="112" spans="1:14" x14ac:dyDescent="0.2">
      <c r="A112" s="4" t="s">
        <v>2</v>
      </c>
      <c r="B112" s="1" t="s">
        <v>19</v>
      </c>
      <c r="H112" s="1">
        <v>36</v>
      </c>
      <c r="I112" s="1" t="s">
        <v>26</v>
      </c>
      <c r="K112" s="21">
        <f t="shared" si="32"/>
        <v>0</v>
      </c>
      <c r="L112" s="26">
        <v>0</v>
      </c>
      <c r="M112" s="21">
        <f t="shared" si="33"/>
        <v>0</v>
      </c>
      <c r="N112" s="21">
        <f t="shared" si="34"/>
        <v>0</v>
      </c>
    </row>
    <row r="113" spans="1:14" x14ac:dyDescent="0.2">
      <c r="H113" s="1"/>
      <c r="J113" s="22"/>
      <c r="K113" s="21">
        <f t="shared" si="32"/>
        <v>0</v>
      </c>
      <c r="L113" s="22"/>
      <c r="M113" s="21">
        <f t="shared" si="33"/>
        <v>0</v>
      </c>
      <c r="N113" s="21">
        <f t="shared" si="34"/>
        <v>0</v>
      </c>
    </row>
    <row r="114" spans="1:14" x14ac:dyDescent="0.2">
      <c r="A114" s="4" t="s">
        <v>6</v>
      </c>
      <c r="B114" s="1" t="s">
        <v>64</v>
      </c>
      <c r="H114" s="1">
        <v>6</v>
      </c>
      <c r="I114" s="1" t="s">
        <v>26</v>
      </c>
      <c r="J114" s="22"/>
      <c r="K114" s="21">
        <f t="shared" si="32"/>
        <v>0</v>
      </c>
      <c r="L114" s="22">
        <v>0</v>
      </c>
      <c r="M114" s="21">
        <f t="shared" si="33"/>
        <v>0</v>
      </c>
      <c r="N114" s="21">
        <f t="shared" si="34"/>
        <v>0</v>
      </c>
    </row>
    <row r="115" spans="1:14" x14ac:dyDescent="0.2">
      <c r="H115" s="1"/>
      <c r="K115" s="21">
        <f t="shared" si="32"/>
        <v>0</v>
      </c>
      <c r="L115" s="22"/>
      <c r="M115" s="21">
        <f t="shared" si="33"/>
        <v>0</v>
      </c>
      <c r="N115" s="21">
        <f t="shared" si="34"/>
        <v>0</v>
      </c>
    </row>
    <row r="116" spans="1:14" ht="18" x14ac:dyDescent="0.25">
      <c r="A116" s="3" t="s">
        <v>20</v>
      </c>
      <c r="H116" s="1"/>
      <c r="K116" s="21">
        <f t="shared" si="32"/>
        <v>0</v>
      </c>
      <c r="L116" s="26"/>
      <c r="M116" s="21">
        <f t="shared" si="33"/>
        <v>0</v>
      </c>
      <c r="N116" s="21">
        <f t="shared" si="34"/>
        <v>0</v>
      </c>
    </row>
    <row r="117" spans="1:14" x14ac:dyDescent="0.2">
      <c r="H117" s="1"/>
      <c r="K117" s="21">
        <f t="shared" si="32"/>
        <v>0</v>
      </c>
      <c r="L117" s="26"/>
      <c r="M117" s="21">
        <f t="shared" si="33"/>
        <v>0</v>
      </c>
      <c r="N117" s="21">
        <f t="shared" si="34"/>
        <v>0</v>
      </c>
    </row>
    <row r="118" spans="1:14" x14ac:dyDescent="0.2">
      <c r="A118" s="5" t="s">
        <v>5</v>
      </c>
      <c r="H118" s="1"/>
      <c r="K118" s="21">
        <f t="shared" si="32"/>
        <v>0</v>
      </c>
      <c r="L118" s="26"/>
      <c r="M118" s="21">
        <f t="shared" si="33"/>
        <v>0</v>
      </c>
      <c r="N118" s="21">
        <f t="shared" si="34"/>
        <v>0</v>
      </c>
    </row>
    <row r="119" spans="1:14" x14ac:dyDescent="0.2">
      <c r="A119" s="4" t="s">
        <v>0</v>
      </c>
      <c r="B119" s="1" t="s">
        <v>21</v>
      </c>
      <c r="H119" s="1"/>
      <c r="K119" s="21">
        <f t="shared" si="32"/>
        <v>0</v>
      </c>
      <c r="L119" s="26"/>
      <c r="M119" s="21">
        <f t="shared" si="33"/>
        <v>0</v>
      </c>
      <c r="N119" s="21">
        <f t="shared" si="34"/>
        <v>0</v>
      </c>
    </row>
    <row r="120" spans="1:14" x14ac:dyDescent="0.2">
      <c r="C120" s="1" t="s">
        <v>69</v>
      </c>
      <c r="H120" s="1"/>
      <c r="K120" s="21">
        <f t="shared" si="32"/>
        <v>0</v>
      </c>
      <c r="M120" s="21">
        <f t="shared" si="33"/>
        <v>0</v>
      </c>
      <c r="N120" s="21">
        <f t="shared" si="34"/>
        <v>0</v>
      </c>
    </row>
    <row r="121" spans="1:14" x14ac:dyDescent="0.2">
      <c r="D121" s="1" t="s">
        <v>22</v>
      </c>
      <c r="H121" s="1">
        <v>30</v>
      </c>
      <c r="I121" s="1" t="s">
        <v>4</v>
      </c>
      <c r="J121" s="21">
        <v>0</v>
      </c>
      <c r="K121" s="21">
        <f t="shared" si="32"/>
        <v>0</v>
      </c>
      <c r="L121" s="26">
        <f t="shared" ref="L121:L122" si="47">+J121*2.25</f>
        <v>0</v>
      </c>
      <c r="M121" s="21">
        <f t="shared" si="33"/>
        <v>0</v>
      </c>
      <c r="N121" s="21">
        <f t="shared" si="34"/>
        <v>0</v>
      </c>
    </row>
    <row r="122" spans="1:14" x14ac:dyDescent="0.2">
      <c r="D122" s="1" t="s">
        <v>45</v>
      </c>
      <c r="H122" s="1">
        <v>24</v>
      </c>
      <c r="I122" s="1" t="s">
        <v>4</v>
      </c>
      <c r="J122" s="21">
        <v>0</v>
      </c>
      <c r="K122" s="21">
        <f t="shared" si="32"/>
        <v>0</v>
      </c>
      <c r="L122" s="26">
        <f t="shared" si="47"/>
        <v>0</v>
      </c>
      <c r="M122" s="21">
        <f t="shared" si="33"/>
        <v>0</v>
      </c>
      <c r="N122" s="21">
        <f t="shared" si="34"/>
        <v>0</v>
      </c>
    </row>
    <row r="123" spans="1:14" x14ac:dyDescent="0.2">
      <c r="D123" s="1" t="s">
        <v>46</v>
      </c>
      <c r="H123" s="1">
        <v>16</v>
      </c>
      <c r="I123" s="1" t="s">
        <v>4</v>
      </c>
      <c r="J123" s="21">
        <v>0</v>
      </c>
      <c r="K123" s="21">
        <f t="shared" si="32"/>
        <v>0</v>
      </c>
      <c r="L123" s="26">
        <f>+J123*2.25</f>
        <v>0</v>
      </c>
      <c r="M123" s="21">
        <f t="shared" si="33"/>
        <v>0</v>
      </c>
      <c r="N123" s="21">
        <f t="shared" si="34"/>
        <v>0</v>
      </c>
    </row>
    <row r="124" spans="1:14" x14ac:dyDescent="0.2">
      <c r="H124" s="1"/>
      <c r="K124" s="21">
        <f t="shared" si="32"/>
        <v>0</v>
      </c>
      <c r="L124" s="26"/>
      <c r="M124" s="21">
        <f t="shared" si="33"/>
        <v>0</v>
      </c>
      <c r="N124" s="21">
        <f t="shared" si="34"/>
        <v>0</v>
      </c>
    </row>
    <row r="125" spans="1:14" x14ac:dyDescent="0.2">
      <c r="A125" s="4" t="s">
        <v>1</v>
      </c>
      <c r="B125" s="1" t="s">
        <v>94</v>
      </c>
      <c r="H125" s="1"/>
      <c r="K125" s="21">
        <f t="shared" si="32"/>
        <v>0</v>
      </c>
      <c r="L125" s="26"/>
      <c r="M125" s="21">
        <f t="shared" si="33"/>
        <v>0</v>
      </c>
      <c r="N125" s="21">
        <f t="shared" si="34"/>
        <v>0</v>
      </c>
    </row>
    <row r="126" spans="1:14" x14ac:dyDescent="0.2">
      <c r="C126" s="1" t="s">
        <v>69</v>
      </c>
      <c r="H126" s="1"/>
      <c r="K126" s="21">
        <f t="shared" si="32"/>
        <v>0</v>
      </c>
      <c r="M126" s="21">
        <f t="shared" si="33"/>
        <v>0</v>
      </c>
      <c r="N126" s="21">
        <f t="shared" si="34"/>
        <v>0</v>
      </c>
    </row>
    <row r="127" spans="1:14" x14ac:dyDescent="0.2">
      <c r="D127" s="1" t="s">
        <v>23</v>
      </c>
      <c r="H127" s="1">
        <v>60</v>
      </c>
      <c r="I127" s="1" t="s">
        <v>4</v>
      </c>
      <c r="J127" s="21">
        <v>0</v>
      </c>
      <c r="K127" s="21">
        <f t="shared" ref="K127:K159" si="48">+J127*H127</f>
        <v>0</v>
      </c>
      <c r="L127" s="26">
        <f t="shared" ref="L127:L128" si="49">+J127*2.25</f>
        <v>0</v>
      </c>
      <c r="M127" s="21">
        <f t="shared" ref="M127:M159" si="50">+L127*H127</f>
        <v>0</v>
      </c>
      <c r="N127" s="21">
        <f t="shared" ref="N127:N159" si="51">+M127+K127</f>
        <v>0</v>
      </c>
    </row>
    <row r="128" spans="1:14" x14ac:dyDescent="0.2">
      <c r="D128" s="1" t="s">
        <v>104</v>
      </c>
      <c r="H128" s="1">
        <v>6</v>
      </c>
      <c r="I128" s="1" t="s">
        <v>4</v>
      </c>
      <c r="J128" s="21">
        <v>0</v>
      </c>
      <c r="K128" s="21">
        <f t="shared" si="48"/>
        <v>0</v>
      </c>
      <c r="L128" s="26">
        <f t="shared" si="49"/>
        <v>0</v>
      </c>
      <c r="M128" s="21">
        <f t="shared" si="50"/>
        <v>0</v>
      </c>
      <c r="N128" s="21">
        <f t="shared" si="51"/>
        <v>0</v>
      </c>
    </row>
    <row r="129" spans="1:14" x14ac:dyDescent="0.2">
      <c r="H129" s="1"/>
      <c r="K129" s="21">
        <f t="shared" si="48"/>
        <v>0</v>
      </c>
      <c r="L129" s="26"/>
      <c r="M129" s="21">
        <f t="shared" si="50"/>
        <v>0</v>
      </c>
      <c r="N129" s="21">
        <f t="shared" si="51"/>
        <v>0</v>
      </c>
    </row>
    <row r="130" spans="1:14" x14ac:dyDescent="0.2">
      <c r="A130" s="4" t="s">
        <v>2</v>
      </c>
      <c r="B130" s="1" t="s">
        <v>70</v>
      </c>
      <c r="H130" s="1">
        <f>SUM(H121:H128)</f>
        <v>136</v>
      </c>
      <c r="I130" s="1" t="s">
        <v>4</v>
      </c>
      <c r="K130" s="21">
        <f t="shared" si="48"/>
        <v>0</v>
      </c>
      <c r="L130" s="26">
        <v>0</v>
      </c>
      <c r="M130" s="21">
        <f t="shared" si="50"/>
        <v>0</v>
      </c>
      <c r="N130" s="21">
        <f t="shared" si="51"/>
        <v>0</v>
      </c>
    </row>
    <row r="131" spans="1:14" x14ac:dyDescent="0.2">
      <c r="H131" s="1"/>
      <c r="K131" s="21">
        <f t="shared" si="48"/>
        <v>0</v>
      </c>
      <c r="L131" s="26"/>
      <c r="M131" s="21">
        <f t="shared" si="50"/>
        <v>0</v>
      </c>
      <c r="N131" s="21">
        <f t="shared" si="51"/>
        <v>0</v>
      </c>
    </row>
    <row r="132" spans="1:14" x14ac:dyDescent="0.2">
      <c r="A132" s="5" t="s">
        <v>24</v>
      </c>
      <c r="H132" s="1"/>
      <c r="K132" s="21">
        <f t="shared" si="48"/>
        <v>0</v>
      </c>
      <c r="L132" s="26"/>
      <c r="M132" s="21">
        <f t="shared" si="50"/>
        <v>0</v>
      </c>
      <c r="N132" s="21">
        <f t="shared" si="51"/>
        <v>0</v>
      </c>
    </row>
    <row r="133" spans="1:14" x14ac:dyDescent="0.2">
      <c r="A133" s="4" t="s">
        <v>0</v>
      </c>
      <c r="B133" s="1" t="s">
        <v>84</v>
      </c>
      <c r="H133" s="1"/>
      <c r="K133" s="21">
        <f t="shared" ref="K133" si="52">+J133*H133</f>
        <v>0</v>
      </c>
      <c r="L133" s="26"/>
      <c r="M133" s="21">
        <f t="shared" ref="M133" si="53">+L133*H133</f>
        <v>0</v>
      </c>
      <c r="N133" s="21">
        <f t="shared" ref="N133" si="54">+M133+K133</f>
        <v>0</v>
      </c>
    </row>
    <row r="134" spans="1:14" x14ac:dyDescent="0.2">
      <c r="D134" s="1" t="s">
        <v>22</v>
      </c>
      <c r="H134" s="1">
        <v>12</v>
      </c>
      <c r="I134" s="1" t="s">
        <v>3</v>
      </c>
      <c r="J134" s="21">
        <v>0</v>
      </c>
      <c r="K134" s="21">
        <f t="shared" si="48"/>
        <v>0</v>
      </c>
      <c r="L134" s="26">
        <v>0</v>
      </c>
      <c r="M134" s="21">
        <f t="shared" si="50"/>
        <v>0</v>
      </c>
      <c r="N134" s="21">
        <f t="shared" si="51"/>
        <v>0</v>
      </c>
    </row>
    <row r="135" spans="1:14" x14ac:dyDescent="0.2">
      <c r="H135" s="1"/>
      <c r="K135" s="21">
        <f t="shared" ref="K135" si="55">+J135*H135</f>
        <v>0</v>
      </c>
      <c r="L135" s="26"/>
      <c r="M135" s="21">
        <f t="shared" ref="M135" si="56">+L135*H135</f>
        <v>0</v>
      </c>
      <c r="N135" s="21">
        <f t="shared" ref="N135" si="57">+M135+K135</f>
        <v>0</v>
      </c>
    </row>
    <row r="136" spans="1:14" x14ac:dyDescent="0.2">
      <c r="A136" s="4" t="s">
        <v>1</v>
      </c>
      <c r="B136" s="1" t="s">
        <v>95</v>
      </c>
      <c r="H136" s="1"/>
      <c r="K136" s="21">
        <f t="shared" si="48"/>
        <v>0</v>
      </c>
      <c r="L136" s="26"/>
      <c r="M136" s="21">
        <f t="shared" si="50"/>
        <v>0</v>
      </c>
      <c r="N136" s="21">
        <f t="shared" si="51"/>
        <v>0</v>
      </c>
    </row>
    <row r="137" spans="1:14" x14ac:dyDescent="0.2">
      <c r="D137" s="1" t="s">
        <v>80</v>
      </c>
      <c r="H137" s="1">
        <f>+H26</f>
        <v>2</v>
      </c>
      <c r="I137" s="1" t="s">
        <v>3</v>
      </c>
      <c r="J137" s="21">
        <v>0</v>
      </c>
      <c r="K137" s="21">
        <f t="shared" si="48"/>
        <v>0</v>
      </c>
      <c r="L137" s="26">
        <v>0</v>
      </c>
      <c r="M137" s="21">
        <f t="shared" si="50"/>
        <v>0</v>
      </c>
      <c r="N137" s="21">
        <f t="shared" si="51"/>
        <v>0</v>
      </c>
    </row>
    <row r="138" spans="1:14" x14ac:dyDescent="0.2">
      <c r="H138" s="1"/>
      <c r="K138" s="21">
        <f t="shared" si="48"/>
        <v>0</v>
      </c>
      <c r="L138" s="26"/>
      <c r="M138" s="21">
        <f t="shared" si="50"/>
        <v>0</v>
      </c>
      <c r="N138" s="21">
        <f t="shared" si="51"/>
        <v>0</v>
      </c>
    </row>
    <row r="139" spans="1:14" ht="12" customHeight="1" x14ac:dyDescent="0.2">
      <c r="A139" s="4" t="s">
        <v>2</v>
      </c>
      <c r="B139" s="1" t="s">
        <v>61</v>
      </c>
      <c r="H139" s="1"/>
      <c r="K139" s="21">
        <f t="shared" si="48"/>
        <v>0</v>
      </c>
      <c r="L139" s="26"/>
      <c r="M139" s="21">
        <f t="shared" si="50"/>
        <v>0</v>
      </c>
      <c r="N139" s="21">
        <f t="shared" si="51"/>
        <v>0</v>
      </c>
    </row>
    <row r="140" spans="1:14" x14ac:dyDescent="0.2">
      <c r="D140" s="1" t="s">
        <v>45</v>
      </c>
      <c r="H140" s="1">
        <f>+H41</f>
        <v>3</v>
      </c>
      <c r="I140" s="1" t="s">
        <v>3</v>
      </c>
      <c r="J140" s="21">
        <v>0</v>
      </c>
      <c r="K140" s="21">
        <f t="shared" si="48"/>
        <v>0</v>
      </c>
      <c r="L140" s="26">
        <v>0</v>
      </c>
      <c r="M140" s="21">
        <f t="shared" si="50"/>
        <v>0</v>
      </c>
      <c r="N140" s="21">
        <f t="shared" si="51"/>
        <v>0</v>
      </c>
    </row>
    <row r="141" spans="1:14" x14ac:dyDescent="0.2">
      <c r="H141" s="1"/>
      <c r="K141" s="21">
        <f t="shared" si="48"/>
        <v>0</v>
      </c>
      <c r="L141" s="26"/>
      <c r="M141" s="21">
        <f t="shared" si="50"/>
        <v>0</v>
      </c>
      <c r="N141" s="21">
        <f t="shared" si="51"/>
        <v>0</v>
      </c>
    </row>
    <row r="142" spans="1:14" x14ac:dyDescent="0.2">
      <c r="A142" s="4" t="s">
        <v>6</v>
      </c>
      <c r="B142" s="1" t="s">
        <v>62</v>
      </c>
      <c r="H142" s="1"/>
      <c r="K142" s="21">
        <f t="shared" si="48"/>
        <v>0</v>
      </c>
      <c r="L142" s="26"/>
      <c r="M142" s="21">
        <f t="shared" si="50"/>
        <v>0</v>
      </c>
      <c r="N142" s="21">
        <f t="shared" si="51"/>
        <v>0</v>
      </c>
    </row>
    <row r="143" spans="1:14" x14ac:dyDescent="0.2">
      <c r="D143" s="1" t="s">
        <v>22</v>
      </c>
      <c r="H143" s="1">
        <v>3</v>
      </c>
      <c r="I143" s="1" t="s">
        <v>3</v>
      </c>
      <c r="J143" s="21">
        <v>0</v>
      </c>
      <c r="K143" s="21">
        <f t="shared" si="48"/>
        <v>0</v>
      </c>
      <c r="L143" s="26">
        <v>0</v>
      </c>
      <c r="M143" s="21">
        <f t="shared" si="50"/>
        <v>0</v>
      </c>
      <c r="N143" s="21">
        <f t="shared" si="51"/>
        <v>0</v>
      </c>
    </row>
    <row r="144" spans="1:14" x14ac:dyDescent="0.2">
      <c r="H144" s="1"/>
      <c r="L144" s="26"/>
      <c r="M144" s="21">
        <f t="shared" ref="M144" si="58">+L144*H144</f>
        <v>0</v>
      </c>
      <c r="N144" s="21">
        <f t="shared" ref="N144" si="59">+M144+K144</f>
        <v>0</v>
      </c>
    </row>
    <row r="145" spans="1:14" x14ac:dyDescent="0.2">
      <c r="A145" s="4" t="s">
        <v>41</v>
      </c>
      <c r="B145" s="1" t="s">
        <v>96</v>
      </c>
      <c r="H145" s="1"/>
      <c r="K145" s="21">
        <f t="shared" si="48"/>
        <v>0</v>
      </c>
      <c r="L145" s="26"/>
      <c r="M145" s="21">
        <f t="shared" si="50"/>
        <v>0</v>
      </c>
      <c r="N145" s="21">
        <f t="shared" si="51"/>
        <v>0</v>
      </c>
    </row>
    <row r="146" spans="1:14" x14ac:dyDescent="0.2">
      <c r="D146" s="1" t="s">
        <v>46</v>
      </c>
      <c r="H146" s="1">
        <v>1</v>
      </c>
      <c r="I146" s="1" t="s">
        <v>3</v>
      </c>
      <c r="J146" s="21">
        <v>0</v>
      </c>
      <c r="K146" s="21">
        <f t="shared" si="48"/>
        <v>0</v>
      </c>
      <c r="L146" s="26">
        <v>0</v>
      </c>
      <c r="M146" s="21">
        <f t="shared" si="50"/>
        <v>0</v>
      </c>
      <c r="N146" s="21">
        <f t="shared" si="51"/>
        <v>0</v>
      </c>
    </row>
    <row r="147" spans="1:14" x14ac:dyDescent="0.2">
      <c r="D147" s="1" t="s">
        <v>23</v>
      </c>
      <c r="H147" s="1">
        <v>4</v>
      </c>
      <c r="I147" s="1" t="s">
        <v>3</v>
      </c>
      <c r="J147" s="21">
        <v>0</v>
      </c>
      <c r="K147" s="21">
        <f t="shared" si="48"/>
        <v>0</v>
      </c>
      <c r="L147" s="26">
        <v>0</v>
      </c>
      <c r="M147" s="21">
        <f t="shared" si="50"/>
        <v>0</v>
      </c>
      <c r="N147" s="21">
        <f t="shared" si="51"/>
        <v>0</v>
      </c>
    </row>
    <row r="148" spans="1:14" x14ac:dyDescent="0.2">
      <c r="H148" s="1"/>
      <c r="K148" s="21">
        <f t="shared" si="48"/>
        <v>0</v>
      </c>
      <c r="L148" s="26"/>
      <c r="M148" s="21">
        <f t="shared" si="50"/>
        <v>0</v>
      </c>
      <c r="N148" s="21">
        <f t="shared" si="51"/>
        <v>0</v>
      </c>
    </row>
    <row r="149" spans="1:14" x14ac:dyDescent="0.2">
      <c r="A149" s="4" t="s">
        <v>42</v>
      </c>
      <c r="B149" s="1" t="s">
        <v>53</v>
      </c>
      <c r="H149" s="1"/>
      <c r="K149" s="21">
        <f t="shared" si="48"/>
        <v>0</v>
      </c>
      <c r="L149" s="26"/>
      <c r="M149" s="21">
        <f t="shared" si="50"/>
        <v>0</v>
      </c>
      <c r="N149" s="21">
        <f t="shared" si="51"/>
        <v>0</v>
      </c>
    </row>
    <row r="150" spans="1:14" x14ac:dyDescent="0.2">
      <c r="D150" s="1" t="s">
        <v>46</v>
      </c>
      <c r="H150" s="1">
        <v>3</v>
      </c>
      <c r="I150" s="1" t="s">
        <v>3</v>
      </c>
      <c r="J150" s="21">
        <v>0</v>
      </c>
      <c r="K150" s="21">
        <f t="shared" ref="K150" si="60">+J150*H150</f>
        <v>0</v>
      </c>
      <c r="L150" s="26">
        <v>0</v>
      </c>
      <c r="M150" s="21">
        <f t="shared" ref="M150" si="61">+L150*H150</f>
        <v>0</v>
      </c>
      <c r="N150" s="21">
        <f t="shared" ref="N150" si="62">+M150+K150</f>
        <v>0</v>
      </c>
    </row>
    <row r="151" spans="1:14" x14ac:dyDescent="0.2">
      <c r="H151" s="1"/>
      <c r="K151" s="21">
        <f t="shared" si="48"/>
        <v>0</v>
      </c>
      <c r="M151" s="21">
        <f t="shared" si="50"/>
        <v>0</v>
      </c>
      <c r="N151" s="21">
        <f t="shared" si="51"/>
        <v>0</v>
      </c>
    </row>
    <row r="152" spans="1:14" x14ac:dyDescent="0.2">
      <c r="A152" s="5" t="s">
        <v>7</v>
      </c>
      <c r="H152" s="1"/>
      <c r="K152" s="21">
        <f t="shared" si="48"/>
        <v>0</v>
      </c>
      <c r="M152" s="21">
        <f t="shared" si="50"/>
        <v>0</v>
      </c>
      <c r="N152" s="21">
        <f t="shared" si="51"/>
        <v>0</v>
      </c>
    </row>
    <row r="153" spans="1:14" x14ac:dyDescent="0.2">
      <c r="A153" s="4" t="s">
        <v>0</v>
      </c>
      <c r="B153" s="1" t="s">
        <v>63</v>
      </c>
      <c r="H153" s="1">
        <v>1</v>
      </c>
      <c r="I153" s="1" t="s">
        <v>3</v>
      </c>
      <c r="K153" s="21">
        <f t="shared" si="48"/>
        <v>0</v>
      </c>
      <c r="L153" s="21">
        <v>0</v>
      </c>
      <c r="M153" s="21">
        <f t="shared" si="50"/>
        <v>0</v>
      </c>
      <c r="N153" s="21">
        <f t="shared" si="51"/>
        <v>0</v>
      </c>
    </row>
    <row r="154" spans="1:14" x14ac:dyDescent="0.2">
      <c r="A154" s="5"/>
      <c r="H154" s="1"/>
      <c r="K154" s="21">
        <f t="shared" si="48"/>
        <v>0</v>
      </c>
      <c r="M154" s="21">
        <f t="shared" si="50"/>
        <v>0</v>
      </c>
      <c r="N154" s="21">
        <f t="shared" si="51"/>
        <v>0</v>
      </c>
    </row>
    <row r="155" spans="1:14" x14ac:dyDescent="0.2">
      <c r="A155" s="4" t="s">
        <v>1</v>
      </c>
      <c r="B155" s="1" t="s">
        <v>18</v>
      </c>
      <c r="H155" s="1">
        <v>1</v>
      </c>
      <c r="I155" s="1" t="s">
        <v>8</v>
      </c>
      <c r="K155" s="21">
        <f t="shared" si="48"/>
        <v>0</v>
      </c>
      <c r="L155" s="21">
        <v>0</v>
      </c>
      <c r="M155" s="21">
        <f t="shared" si="50"/>
        <v>0</v>
      </c>
      <c r="N155" s="21">
        <f t="shared" si="51"/>
        <v>0</v>
      </c>
    </row>
    <row r="156" spans="1:14" x14ac:dyDescent="0.2">
      <c r="H156" s="1"/>
      <c r="K156" s="21">
        <f t="shared" si="48"/>
        <v>0</v>
      </c>
      <c r="M156" s="21">
        <f t="shared" si="50"/>
        <v>0</v>
      </c>
      <c r="N156" s="21">
        <f t="shared" si="51"/>
        <v>0</v>
      </c>
    </row>
    <row r="157" spans="1:14" x14ac:dyDescent="0.2">
      <c r="A157" s="4" t="s">
        <v>2</v>
      </c>
      <c r="B157" s="1" t="s">
        <v>19</v>
      </c>
      <c r="H157" s="1">
        <v>36</v>
      </c>
      <c r="I157" s="1" t="s">
        <v>26</v>
      </c>
      <c r="K157" s="21">
        <f t="shared" si="48"/>
        <v>0</v>
      </c>
      <c r="L157" s="21">
        <v>0</v>
      </c>
      <c r="M157" s="21">
        <f t="shared" si="50"/>
        <v>0</v>
      </c>
      <c r="N157" s="21">
        <f t="shared" si="51"/>
        <v>0</v>
      </c>
    </row>
    <row r="158" spans="1:14" x14ac:dyDescent="0.2">
      <c r="H158" s="1"/>
      <c r="K158" s="21">
        <f t="shared" si="48"/>
        <v>0</v>
      </c>
      <c r="M158" s="21">
        <f t="shared" si="50"/>
        <v>0</v>
      </c>
      <c r="N158" s="21">
        <f t="shared" si="51"/>
        <v>0</v>
      </c>
    </row>
    <row r="159" spans="1:14" x14ac:dyDescent="0.2">
      <c r="A159" s="4" t="s">
        <v>6</v>
      </c>
      <c r="B159" s="1" t="s">
        <v>64</v>
      </c>
      <c r="H159" s="1">
        <v>5</v>
      </c>
      <c r="I159" s="1" t="s">
        <v>26</v>
      </c>
      <c r="K159" s="21">
        <f t="shared" si="48"/>
        <v>0</v>
      </c>
      <c r="L159" s="21">
        <v>0</v>
      </c>
      <c r="M159" s="21">
        <f t="shared" si="50"/>
        <v>0</v>
      </c>
      <c r="N159" s="21">
        <f t="shared" si="51"/>
        <v>0</v>
      </c>
    </row>
    <row r="160" spans="1:14" x14ac:dyDescent="0.2">
      <c r="H160" s="1"/>
      <c r="K160" s="21">
        <f t="shared" ref="K160" si="63">+J160*H160</f>
        <v>0</v>
      </c>
      <c r="M160" s="21">
        <f t="shared" ref="M160" si="64">+L160*H160</f>
        <v>0</v>
      </c>
      <c r="N160" s="21">
        <f t="shared" ref="N160" si="65">+M160+K160</f>
        <v>0</v>
      </c>
    </row>
    <row r="161" spans="1:14" x14ac:dyDescent="0.2">
      <c r="A161" s="4" t="s">
        <v>41</v>
      </c>
      <c r="B161" s="1" t="s">
        <v>164</v>
      </c>
      <c r="H161" s="1">
        <v>2</v>
      </c>
      <c r="I161" s="1" t="s">
        <v>8</v>
      </c>
      <c r="K161" s="21">
        <f t="shared" ref="K161" si="66">+J161*H161</f>
        <v>0</v>
      </c>
      <c r="L161" s="21">
        <v>0</v>
      </c>
      <c r="M161" s="21">
        <f t="shared" ref="M161" si="67">+L161*H161</f>
        <v>0</v>
      </c>
      <c r="N161" s="21">
        <f t="shared" ref="N161" si="68">+M161+K161</f>
        <v>0</v>
      </c>
    </row>
    <row r="162" spans="1:14" x14ac:dyDescent="0.2">
      <c r="K162" s="21">
        <f t="shared" ref="K162:K168" si="69">+J162*H162</f>
        <v>0</v>
      </c>
      <c r="M162" s="21">
        <f t="shared" ref="M162:M168" si="70">+L162*H162</f>
        <v>0</v>
      </c>
      <c r="N162" s="21">
        <f t="shared" ref="N162:N168" si="71">+M162+K162</f>
        <v>0</v>
      </c>
    </row>
    <row r="163" spans="1:14" ht="18" x14ac:dyDescent="0.25">
      <c r="A163" s="3" t="s">
        <v>131</v>
      </c>
      <c r="H163" s="1"/>
      <c r="J163" s="29"/>
      <c r="K163" s="21">
        <f t="shared" si="69"/>
        <v>0</v>
      </c>
      <c r="M163" s="21">
        <f t="shared" si="70"/>
        <v>0</v>
      </c>
      <c r="N163" s="21">
        <f t="shared" si="71"/>
        <v>0</v>
      </c>
    </row>
    <row r="164" spans="1:14" ht="18" x14ac:dyDescent="0.25">
      <c r="A164" s="3"/>
      <c r="H164" s="1"/>
      <c r="J164" s="29"/>
      <c r="K164" s="21">
        <f t="shared" si="69"/>
        <v>0</v>
      </c>
      <c r="M164" s="21">
        <f t="shared" si="70"/>
        <v>0</v>
      </c>
      <c r="N164" s="21">
        <f t="shared" si="71"/>
        <v>0</v>
      </c>
    </row>
    <row r="165" spans="1:14" x14ac:dyDescent="0.2">
      <c r="A165" s="5" t="s">
        <v>5</v>
      </c>
      <c r="B165" s="18"/>
      <c r="C165" s="18"/>
      <c r="D165" s="18"/>
      <c r="E165" s="18"/>
      <c r="F165" s="18"/>
      <c r="G165" s="18"/>
      <c r="H165" s="18"/>
      <c r="I165" s="18"/>
      <c r="J165" s="29"/>
      <c r="K165" s="21">
        <f t="shared" si="69"/>
        <v>0</v>
      </c>
      <c r="M165" s="21">
        <f t="shared" si="70"/>
        <v>0</v>
      </c>
      <c r="N165" s="21">
        <f t="shared" si="71"/>
        <v>0</v>
      </c>
    </row>
    <row r="166" spans="1:14" x14ac:dyDescent="0.2">
      <c r="A166" s="4" t="s">
        <v>0</v>
      </c>
      <c r="B166" s="1" t="s">
        <v>132</v>
      </c>
      <c r="H166" s="1"/>
      <c r="J166" s="29"/>
      <c r="K166" s="21">
        <f t="shared" si="69"/>
        <v>0</v>
      </c>
      <c r="M166" s="21">
        <f t="shared" si="70"/>
        <v>0</v>
      </c>
      <c r="N166" s="21">
        <f t="shared" si="71"/>
        <v>0</v>
      </c>
    </row>
    <row r="167" spans="1:14" x14ac:dyDescent="0.2">
      <c r="C167" s="1" t="s">
        <v>69</v>
      </c>
      <c r="J167" s="29"/>
      <c r="K167" s="21">
        <f t="shared" si="69"/>
        <v>0</v>
      </c>
      <c r="M167" s="21">
        <f t="shared" si="70"/>
        <v>0</v>
      </c>
      <c r="N167" s="21">
        <f t="shared" si="71"/>
        <v>0</v>
      </c>
    </row>
    <row r="168" spans="1:14" x14ac:dyDescent="0.2">
      <c r="C168" s="1" t="s">
        <v>133</v>
      </c>
      <c r="H168" s="1"/>
      <c r="J168" s="29"/>
      <c r="K168" s="21">
        <f t="shared" si="69"/>
        <v>0</v>
      </c>
      <c r="M168" s="21">
        <f t="shared" si="70"/>
        <v>0</v>
      </c>
      <c r="N168" s="21">
        <f t="shared" si="71"/>
        <v>0</v>
      </c>
    </row>
    <row r="169" spans="1:14" x14ac:dyDescent="0.2">
      <c r="D169" s="1" t="s">
        <v>153</v>
      </c>
      <c r="H169" s="1">
        <v>14</v>
      </c>
      <c r="I169" s="1" t="s">
        <v>4</v>
      </c>
      <c r="J169" s="29">
        <v>0</v>
      </c>
      <c r="K169" s="29">
        <f t="shared" ref="K169:K214" si="72">+J169*H169</f>
        <v>0</v>
      </c>
      <c r="L169" s="29">
        <f>+J169*2.25</f>
        <v>0</v>
      </c>
      <c r="M169" s="29">
        <f t="shared" ref="M169:M214" si="73">+L169*H169</f>
        <v>0</v>
      </c>
      <c r="N169" s="29">
        <f t="shared" ref="N169:N214" si="74">+M169+K169</f>
        <v>0</v>
      </c>
    </row>
    <row r="170" spans="1:14" x14ac:dyDescent="0.2">
      <c r="H170" s="1"/>
      <c r="J170" s="29"/>
      <c r="K170" s="29">
        <f t="shared" si="72"/>
        <v>0</v>
      </c>
      <c r="L170" s="29"/>
      <c r="M170" s="29">
        <f t="shared" si="73"/>
        <v>0</v>
      </c>
      <c r="N170" s="29">
        <f t="shared" si="74"/>
        <v>0</v>
      </c>
    </row>
    <row r="171" spans="1:14" x14ac:dyDescent="0.2">
      <c r="A171" s="4" t="s">
        <v>1</v>
      </c>
      <c r="B171" s="1" t="s">
        <v>65</v>
      </c>
      <c r="H171" s="1"/>
      <c r="J171" s="29"/>
      <c r="K171" s="29">
        <f t="shared" si="72"/>
        <v>0</v>
      </c>
      <c r="L171" s="29"/>
      <c r="M171" s="29">
        <f t="shared" si="73"/>
        <v>0</v>
      </c>
      <c r="N171" s="29">
        <f t="shared" si="74"/>
        <v>0</v>
      </c>
    </row>
    <row r="172" spans="1:14" x14ac:dyDescent="0.2">
      <c r="D172" s="1" t="s">
        <v>134</v>
      </c>
      <c r="H172" s="1">
        <f>+H169</f>
        <v>14</v>
      </c>
      <c r="I172" s="1" t="s">
        <v>4</v>
      </c>
      <c r="J172" s="29"/>
      <c r="K172" s="29">
        <f t="shared" si="72"/>
        <v>0</v>
      </c>
      <c r="L172" s="29">
        <v>0</v>
      </c>
      <c r="M172" s="29">
        <f t="shared" si="73"/>
        <v>0</v>
      </c>
      <c r="N172" s="29">
        <f t="shared" si="74"/>
        <v>0</v>
      </c>
    </row>
    <row r="173" spans="1:14" x14ac:dyDescent="0.2">
      <c r="H173" s="1"/>
      <c r="J173" s="29"/>
      <c r="K173" s="29">
        <f t="shared" si="72"/>
        <v>0</v>
      </c>
      <c r="L173" s="29"/>
      <c r="M173" s="29">
        <f t="shared" si="73"/>
        <v>0</v>
      </c>
      <c r="N173" s="29">
        <f t="shared" si="74"/>
        <v>0</v>
      </c>
    </row>
    <row r="174" spans="1:14" x14ac:dyDescent="0.2">
      <c r="A174" s="5" t="s">
        <v>135</v>
      </c>
      <c r="H174" s="1"/>
      <c r="J174" s="29"/>
      <c r="K174" s="29">
        <f t="shared" si="72"/>
        <v>0</v>
      </c>
      <c r="L174" s="29"/>
      <c r="M174" s="29">
        <f t="shared" si="73"/>
        <v>0</v>
      </c>
      <c r="N174" s="29">
        <f t="shared" si="74"/>
        <v>0</v>
      </c>
    </row>
    <row r="175" spans="1:14" x14ac:dyDescent="0.2">
      <c r="A175" s="4" t="s">
        <v>0</v>
      </c>
      <c r="B175" s="1" t="s">
        <v>154</v>
      </c>
      <c r="H175" s="1"/>
      <c r="J175" s="29"/>
      <c r="K175" s="29">
        <f t="shared" si="72"/>
        <v>0</v>
      </c>
      <c r="L175" s="29"/>
      <c r="M175" s="29">
        <f t="shared" si="73"/>
        <v>0</v>
      </c>
      <c r="N175" s="29">
        <f t="shared" si="74"/>
        <v>0</v>
      </c>
    </row>
    <row r="176" spans="1:14" x14ac:dyDescent="0.2">
      <c r="C176" s="1" t="s">
        <v>78</v>
      </c>
      <c r="H176" s="1">
        <v>1</v>
      </c>
      <c r="I176" s="1" t="s">
        <v>3</v>
      </c>
      <c r="J176" s="29">
        <v>0</v>
      </c>
      <c r="K176" s="29">
        <f t="shared" si="72"/>
        <v>0</v>
      </c>
      <c r="L176" s="29">
        <v>0</v>
      </c>
      <c r="M176" s="29">
        <f t="shared" si="73"/>
        <v>0</v>
      </c>
      <c r="N176" s="29">
        <f t="shared" si="74"/>
        <v>0</v>
      </c>
    </row>
    <row r="177" spans="1:14" x14ac:dyDescent="0.2">
      <c r="H177" s="1"/>
      <c r="J177" s="29"/>
      <c r="K177" s="29">
        <f t="shared" si="72"/>
        <v>0</v>
      </c>
      <c r="L177" s="29"/>
      <c r="M177" s="29">
        <f t="shared" si="73"/>
        <v>0</v>
      </c>
      <c r="N177" s="29">
        <f t="shared" si="74"/>
        <v>0</v>
      </c>
    </row>
    <row r="178" spans="1:14" x14ac:dyDescent="0.2">
      <c r="A178" s="4" t="s">
        <v>1</v>
      </c>
      <c r="B178" s="1" t="s">
        <v>136</v>
      </c>
      <c r="H178" s="1"/>
      <c r="J178" s="29"/>
      <c r="K178" s="29">
        <f t="shared" si="72"/>
        <v>0</v>
      </c>
      <c r="L178" s="29"/>
      <c r="M178" s="29">
        <f t="shared" si="73"/>
        <v>0</v>
      </c>
      <c r="N178" s="29">
        <f t="shared" si="74"/>
        <v>0</v>
      </c>
    </row>
    <row r="179" spans="1:14" x14ac:dyDescent="0.2">
      <c r="C179" s="1" t="s">
        <v>78</v>
      </c>
      <c r="H179" s="1">
        <v>1</v>
      </c>
      <c r="I179" s="1" t="s">
        <v>3</v>
      </c>
      <c r="J179" s="29">
        <v>0</v>
      </c>
      <c r="K179" s="29">
        <f t="shared" si="72"/>
        <v>0</v>
      </c>
      <c r="L179" s="29">
        <v>0</v>
      </c>
      <c r="M179" s="29">
        <f t="shared" si="73"/>
        <v>0</v>
      </c>
      <c r="N179" s="29">
        <f t="shared" si="74"/>
        <v>0</v>
      </c>
    </row>
    <row r="180" spans="1:14" x14ac:dyDescent="0.2">
      <c r="H180" s="1"/>
      <c r="J180" s="29"/>
      <c r="K180" s="29">
        <f t="shared" si="72"/>
        <v>0</v>
      </c>
      <c r="L180" s="29"/>
      <c r="M180" s="29">
        <f t="shared" si="73"/>
        <v>0</v>
      </c>
      <c r="N180" s="29">
        <f t="shared" si="74"/>
        <v>0</v>
      </c>
    </row>
    <row r="181" spans="1:14" x14ac:dyDescent="0.2">
      <c r="A181" s="4" t="s">
        <v>2</v>
      </c>
      <c r="B181" s="1" t="s">
        <v>137</v>
      </c>
      <c r="H181" s="1"/>
      <c r="J181" s="29"/>
      <c r="K181" s="29">
        <f t="shared" si="72"/>
        <v>0</v>
      </c>
      <c r="L181" s="29"/>
      <c r="M181" s="29">
        <f t="shared" si="73"/>
        <v>0</v>
      </c>
      <c r="N181" s="29">
        <f t="shared" si="74"/>
        <v>0</v>
      </c>
    </row>
    <row r="182" spans="1:14" x14ac:dyDescent="0.2">
      <c r="C182" s="1" t="s">
        <v>78</v>
      </c>
      <c r="H182" s="1">
        <v>1</v>
      </c>
      <c r="I182" s="1" t="s">
        <v>3</v>
      </c>
      <c r="J182" s="29">
        <v>0</v>
      </c>
      <c r="K182" s="29">
        <f t="shared" si="72"/>
        <v>0</v>
      </c>
      <c r="L182" s="29">
        <v>0</v>
      </c>
      <c r="M182" s="29">
        <f t="shared" si="73"/>
        <v>0</v>
      </c>
      <c r="N182" s="29">
        <f t="shared" si="74"/>
        <v>0</v>
      </c>
    </row>
    <row r="183" spans="1:14" x14ac:dyDescent="0.2">
      <c r="H183" s="1"/>
      <c r="J183" s="29"/>
      <c r="K183" s="29">
        <f t="shared" si="72"/>
        <v>0</v>
      </c>
      <c r="L183" s="29"/>
      <c r="M183" s="29">
        <f t="shared" si="73"/>
        <v>0</v>
      </c>
      <c r="N183" s="29">
        <f t="shared" si="74"/>
        <v>0</v>
      </c>
    </row>
    <row r="184" spans="1:14" x14ac:dyDescent="0.2">
      <c r="A184" s="4" t="s">
        <v>6</v>
      </c>
      <c r="B184" s="1" t="s">
        <v>138</v>
      </c>
      <c r="H184" s="1"/>
      <c r="J184" s="29"/>
      <c r="K184" s="29">
        <f t="shared" si="72"/>
        <v>0</v>
      </c>
      <c r="L184" s="29"/>
      <c r="M184" s="29">
        <f t="shared" si="73"/>
        <v>0</v>
      </c>
      <c r="N184" s="29">
        <f t="shared" si="74"/>
        <v>0</v>
      </c>
    </row>
    <row r="185" spans="1:14" x14ac:dyDescent="0.2">
      <c r="D185" s="1" t="s">
        <v>139</v>
      </c>
      <c r="H185" s="1">
        <v>1</v>
      </c>
      <c r="I185" s="1" t="s">
        <v>3</v>
      </c>
      <c r="J185" s="29"/>
      <c r="K185" s="29">
        <f t="shared" si="72"/>
        <v>0</v>
      </c>
      <c r="L185" s="29">
        <v>0</v>
      </c>
      <c r="M185" s="29">
        <f t="shared" si="73"/>
        <v>0</v>
      </c>
      <c r="N185" s="29">
        <f t="shared" si="74"/>
        <v>0</v>
      </c>
    </row>
    <row r="186" spans="1:14" x14ac:dyDescent="0.2">
      <c r="H186" s="1"/>
      <c r="J186" s="29"/>
      <c r="K186" s="29">
        <f t="shared" si="72"/>
        <v>0</v>
      </c>
      <c r="L186" s="29"/>
      <c r="M186" s="29">
        <f t="shared" si="73"/>
        <v>0</v>
      </c>
      <c r="N186" s="29">
        <f t="shared" si="74"/>
        <v>0</v>
      </c>
    </row>
    <row r="187" spans="1:14" x14ac:dyDescent="0.2">
      <c r="A187" s="4" t="s">
        <v>41</v>
      </c>
      <c r="B187" s="1" t="s">
        <v>140</v>
      </c>
      <c r="H187" s="1"/>
      <c r="J187" s="29"/>
      <c r="K187" s="29">
        <f t="shared" si="72"/>
        <v>0</v>
      </c>
      <c r="L187" s="29"/>
      <c r="M187" s="29">
        <f t="shared" si="73"/>
        <v>0</v>
      </c>
      <c r="N187" s="29">
        <f t="shared" si="74"/>
        <v>0</v>
      </c>
    </row>
    <row r="188" spans="1:14" x14ac:dyDescent="0.2">
      <c r="C188" s="1" t="s">
        <v>155</v>
      </c>
      <c r="H188" s="1">
        <v>1</v>
      </c>
      <c r="I188" s="1" t="s">
        <v>3</v>
      </c>
      <c r="J188" s="29">
        <v>0</v>
      </c>
      <c r="K188" s="29">
        <f t="shared" si="72"/>
        <v>0</v>
      </c>
      <c r="L188" s="29">
        <v>0</v>
      </c>
      <c r="M188" s="29">
        <f t="shared" si="73"/>
        <v>0</v>
      </c>
      <c r="N188" s="29">
        <f t="shared" si="74"/>
        <v>0</v>
      </c>
    </row>
    <row r="189" spans="1:14" x14ac:dyDescent="0.2">
      <c r="H189" s="1"/>
      <c r="J189" s="29"/>
      <c r="K189" s="29">
        <f t="shared" si="72"/>
        <v>0</v>
      </c>
      <c r="L189" s="29"/>
      <c r="M189" s="29">
        <f t="shared" si="73"/>
        <v>0</v>
      </c>
      <c r="N189" s="29">
        <f t="shared" si="74"/>
        <v>0</v>
      </c>
    </row>
    <row r="190" spans="1:14" x14ac:dyDescent="0.2">
      <c r="A190" s="4" t="s">
        <v>43</v>
      </c>
      <c r="B190" s="1" t="s">
        <v>141</v>
      </c>
      <c r="H190" s="1">
        <v>1</v>
      </c>
      <c r="I190" s="1" t="s">
        <v>3</v>
      </c>
      <c r="J190" s="29">
        <v>0</v>
      </c>
      <c r="K190" s="29">
        <f t="shared" si="72"/>
        <v>0</v>
      </c>
      <c r="L190" s="29"/>
      <c r="M190" s="29">
        <f t="shared" si="73"/>
        <v>0</v>
      </c>
      <c r="N190" s="29">
        <f t="shared" si="74"/>
        <v>0</v>
      </c>
    </row>
    <row r="191" spans="1:14" x14ac:dyDescent="0.2">
      <c r="H191" s="1"/>
      <c r="J191" s="29"/>
      <c r="K191" s="29">
        <f t="shared" si="72"/>
        <v>0</v>
      </c>
      <c r="L191" s="29"/>
      <c r="M191" s="29">
        <f t="shared" si="73"/>
        <v>0</v>
      </c>
      <c r="N191" s="29">
        <f t="shared" si="74"/>
        <v>0</v>
      </c>
    </row>
    <row r="192" spans="1:14" x14ac:dyDescent="0.2">
      <c r="A192" s="4" t="s">
        <v>48</v>
      </c>
      <c r="B192" s="1" t="s">
        <v>142</v>
      </c>
      <c r="H192" s="1">
        <v>1</v>
      </c>
      <c r="I192" s="1" t="s">
        <v>3</v>
      </c>
      <c r="J192" s="29">
        <v>0</v>
      </c>
      <c r="K192" s="29">
        <f t="shared" si="72"/>
        <v>0</v>
      </c>
      <c r="L192" s="29">
        <v>0</v>
      </c>
      <c r="M192" s="29">
        <f t="shared" si="73"/>
        <v>0</v>
      </c>
      <c r="N192" s="29">
        <f t="shared" si="74"/>
        <v>0</v>
      </c>
    </row>
    <row r="193" spans="1:14" x14ac:dyDescent="0.2">
      <c r="H193" s="1"/>
      <c r="J193" s="29"/>
      <c r="K193" s="29">
        <f t="shared" si="72"/>
        <v>0</v>
      </c>
      <c r="L193" s="29"/>
      <c r="M193" s="29">
        <f t="shared" si="73"/>
        <v>0</v>
      </c>
      <c r="N193" s="29">
        <f t="shared" si="74"/>
        <v>0</v>
      </c>
    </row>
    <row r="194" spans="1:14" x14ac:dyDescent="0.2">
      <c r="A194" s="4" t="s">
        <v>143</v>
      </c>
      <c r="B194" s="1" t="s">
        <v>144</v>
      </c>
      <c r="H194" s="1"/>
      <c r="J194" s="29"/>
      <c r="K194" s="29">
        <f t="shared" si="72"/>
        <v>0</v>
      </c>
      <c r="L194" s="29"/>
      <c r="M194" s="29">
        <f t="shared" si="73"/>
        <v>0</v>
      </c>
      <c r="N194" s="29">
        <f t="shared" si="74"/>
        <v>0</v>
      </c>
    </row>
    <row r="195" spans="1:14" x14ac:dyDescent="0.2">
      <c r="C195" s="1" t="s">
        <v>145</v>
      </c>
      <c r="H195" s="1">
        <v>1</v>
      </c>
      <c r="I195" s="1" t="s">
        <v>3</v>
      </c>
      <c r="J195" s="29">
        <v>0</v>
      </c>
      <c r="K195" s="29">
        <f t="shared" si="72"/>
        <v>0</v>
      </c>
      <c r="L195" s="29">
        <v>0</v>
      </c>
      <c r="M195" s="29">
        <f t="shared" si="73"/>
        <v>0</v>
      </c>
      <c r="N195" s="29">
        <f t="shared" si="74"/>
        <v>0</v>
      </c>
    </row>
    <row r="196" spans="1:14" x14ac:dyDescent="0.2">
      <c r="H196" s="1"/>
      <c r="J196" s="29"/>
      <c r="K196" s="29">
        <f t="shared" si="72"/>
        <v>0</v>
      </c>
      <c r="L196" s="29"/>
      <c r="M196" s="29">
        <f t="shared" si="73"/>
        <v>0</v>
      </c>
      <c r="N196" s="29">
        <f t="shared" si="74"/>
        <v>0</v>
      </c>
    </row>
    <row r="197" spans="1:14" x14ac:dyDescent="0.2">
      <c r="A197" s="5" t="s">
        <v>7</v>
      </c>
      <c r="H197" s="1"/>
      <c r="J197" s="29"/>
      <c r="K197" s="29">
        <f t="shared" si="72"/>
        <v>0</v>
      </c>
      <c r="L197" s="29"/>
      <c r="M197" s="29">
        <f t="shared" si="73"/>
        <v>0</v>
      </c>
      <c r="N197" s="29">
        <f t="shared" si="74"/>
        <v>0</v>
      </c>
    </row>
    <row r="198" spans="1:14" x14ac:dyDescent="0.2">
      <c r="A198" s="4" t="s">
        <v>0</v>
      </c>
      <c r="B198" s="1" t="s">
        <v>146</v>
      </c>
      <c r="H198" s="1"/>
      <c r="J198" s="29"/>
      <c r="K198" s="29">
        <f t="shared" si="72"/>
        <v>0</v>
      </c>
      <c r="L198" s="29"/>
      <c r="M198" s="29">
        <f t="shared" si="73"/>
        <v>0</v>
      </c>
      <c r="N198" s="29">
        <f t="shared" si="74"/>
        <v>0</v>
      </c>
    </row>
    <row r="199" spans="1:14" ht="11.25" customHeight="1" x14ac:dyDescent="0.2">
      <c r="D199" s="1" t="s">
        <v>147</v>
      </c>
      <c r="H199" s="1">
        <v>1</v>
      </c>
      <c r="I199" s="1" t="s">
        <v>3</v>
      </c>
      <c r="J199" s="29">
        <v>0</v>
      </c>
      <c r="K199" s="29">
        <f t="shared" si="72"/>
        <v>0</v>
      </c>
      <c r="L199" s="29">
        <v>0</v>
      </c>
      <c r="M199" s="29">
        <f t="shared" si="73"/>
        <v>0</v>
      </c>
      <c r="N199" s="29">
        <f t="shared" si="74"/>
        <v>0</v>
      </c>
    </row>
    <row r="200" spans="1:14" x14ac:dyDescent="0.2">
      <c r="H200" s="1"/>
      <c r="J200" s="29"/>
      <c r="K200" s="29">
        <f t="shared" si="72"/>
        <v>0</v>
      </c>
      <c r="L200" s="29"/>
      <c r="M200" s="29">
        <f t="shared" si="73"/>
        <v>0</v>
      </c>
      <c r="N200" s="29">
        <f t="shared" si="74"/>
        <v>0</v>
      </c>
    </row>
    <row r="201" spans="1:14" x14ac:dyDescent="0.2">
      <c r="A201" s="4" t="s">
        <v>1</v>
      </c>
      <c r="B201" s="1" t="s">
        <v>148</v>
      </c>
      <c r="H201" s="1"/>
      <c r="J201" s="29"/>
      <c r="K201" s="29">
        <f t="shared" si="72"/>
        <v>0</v>
      </c>
      <c r="L201" s="29"/>
      <c r="M201" s="29">
        <f t="shared" si="73"/>
        <v>0</v>
      </c>
      <c r="N201" s="29">
        <f t="shared" si="74"/>
        <v>0</v>
      </c>
    </row>
    <row r="202" spans="1:14" x14ac:dyDescent="0.2">
      <c r="D202" s="1" t="s">
        <v>149</v>
      </c>
      <c r="H202" s="1">
        <f>+H199</f>
        <v>1</v>
      </c>
      <c r="I202" s="1" t="s">
        <v>3</v>
      </c>
      <c r="J202" s="29">
        <v>0</v>
      </c>
      <c r="K202" s="29">
        <f t="shared" si="72"/>
        <v>0</v>
      </c>
      <c r="L202" s="29">
        <v>0</v>
      </c>
      <c r="M202" s="29">
        <f t="shared" si="73"/>
        <v>0</v>
      </c>
      <c r="N202" s="29">
        <f t="shared" si="74"/>
        <v>0</v>
      </c>
    </row>
    <row r="203" spans="1:14" x14ac:dyDescent="0.2">
      <c r="H203" s="1"/>
      <c r="I203" s="30"/>
      <c r="J203" s="29"/>
      <c r="K203" s="29">
        <f t="shared" si="72"/>
        <v>0</v>
      </c>
      <c r="L203" s="29"/>
      <c r="M203" s="29">
        <f t="shared" si="73"/>
        <v>0</v>
      </c>
      <c r="N203" s="29">
        <f t="shared" si="74"/>
        <v>0</v>
      </c>
    </row>
    <row r="204" spans="1:14" x14ac:dyDescent="0.2">
      <c r="A204" s="4" t="s">
        <v>2</v>
      </c>
      <c r="B204" s="1" t="s">
        <v>120</v>
      </c>
      <c r="H204" s="1">
        <f>+H172</f>
        <v>14</v>
      </c>
      <c r="I204" s="1" t="s">
        <v>4</v>
      </c>
      <c r="J204" s="29">
        <v>0</v>
      </c>
      <c r="K204" s="29">
        <f t="shared" si="72"/>
        <v>0</v>
      </c>
      <c r="L204" s="29">
        <v>0</v>
      </c>
      <c r="M204" s="29">
        <f t="shared" si="73"/>
        <v>0</v>
      </c>
      <c r="N204" s="29">
        <f t="shared" si="74"/>
        <v>0</v>
      </c>
    </row>
    <row r="205" spans="1:14" x14ac:dyDescent="0.2">
      <c r="H205" s="1"/>
      <c r="J205" s="29"/>
      <c r="K205" s="29">
        <f t="shared" si="72"/>
        <v>0</v>
      </c>
      <c r="L205" s="29"/>
      <c r="M205" s="29">
        <f t="shared" si="73"/>
        <v>0</v>
      </c>
      <c r="N205" s="29">
        <f t="shared" si="74"/>
        <v>0</v>
      </c>
    </row>
    <row r="206" spans="1:14" x14ac:dyDescent="0.2">
      <c r="A206" s="4" t="s">
        <v>6</v>
      </c>
      <c r="B206" s="1" t="s">
        <v>122</v>
      </c>
      <c r="H206" s="28"/>
      <c r="J206" s="29"/>
      <c r="K206" s="29">
        <f t="shared" si="72"/>
        <v>0</v>
      </c>
      <c r="L206" s="29"/>
      <c r="M206" s="29">
        <f t="shared" si="73"/>
        <v>0</v>
      </c>
      <c r="N206" s="29">
        <f t="shared" si="74"/>
        <v>0</v>
      </c>
    </row>
    <row r="207" spans="1:14" x14ac:dyDescent="0.2">
      <c r="E207" s="1" t="s">
        <v>121</v>
      </c>
      <c r="H207" s="1">
        <f>+H204</f>
        <v>14</v>
      </c>
      <c r="I207" s="1" t="s">
        <v>4</v>
      </c>
      <c r="J207" s="29">
        <v>0</v>
      </c>
      <c r="K207" s="29">
        <f t="shared" si="72"/>
        <v>0</v>
      </c>
      <c r="L207" s="29">
        <v>0</v>
      </c>
      <c r="M207" s="29">
        <f t="shared" si="73"/>
        <v>0</v>
      </c>
      <c r="N207" s="29">
        <f t="shared" si="74"/>
        <v>0</v>
      </c>
    </row>
    <row r="208" spans="1:14" x14ac:dyDescent="0.2">
      <c r="H208" s="1"/>
      <c r="J208" s="29"/>
      <c r="K208" s="29">
        <f t="shared" si="72"/>
        <v>0</v>
      </c>
      <c r="L208" s="29"/>
      <c r="M208" s="29">
        <f t="shared" si="73"/>
        <v>0</v>
      </c>
      <c r="N208" s="29">
        <f t="shared" si="74"/>
        <v>0</v>
      </c>
    </row>
    <row r="209" spans="1:14" x14ac:dyDescent="0.2">
      <c r="A209" s="4" t="s">
        <v>42</v>
      </c>
      <c r="B209" s="1" t="s">
        <v>123</v>
      </c>
      <c r="H209" s="1"/>
      <c r="J209" s="29"/>
      <c r="K209" s="29">
        <f t="shared" si="72"/>
        <v>0</v>
      </c>
      <c r="L209" s="29"/>
      <c r="M209" s="29">
        <f t="shared" si="73"/>
        <v>0</v>
      </c>
      <c r="N209" s="29">
        <f t="shared" si="74"/>
        <v>0</v>
      </c>
    </row>
    <row r="210" spans="1:14" x14ac:dyDescent="0.2">
      <c r="D210" s="1" t="s">
        <v>150</v>
      </c>
      <c r="H210" s="1">
        <f>+H169*0.8*1.8*1.2</f>
        <v>24.192000000000004</v>
      </c>
      <c r="I210" s="1" t="s">
        <v>151</v>
      </c>
      <c r="J210" s="29"/>
      <c r="K210" s="29">
        <f t="shared" si="72"/>
        <v>0</v>
      </c>
      <c r="L210" s="29">
        <v>0</v>
      </c>
      <c r="M210" s="29">
        <f t="shared" si="73"/>
        <v>0</v>
      </c>
      <c r="N210" s="29">
        <f t="shared" si="74"/>
        <v>0</v>
      </c>
    </row>
    <row r="211" spans="1:14" x14ac:dyDescent="0.2">
      <c r="H211" s="1"/>
      <c r="J211" s="29"/>
      <c r="K211" s="29">
        <f t="shared" si="72"/>
        <v>0</v>
      </c>
      <c r="L211" s="29"/>
      <c r="M211" s="29">
        <f t="shared" si="73"/>
        <v>0</v>
      </c>
      <c r="N211" s="29">
        <f t="shared" si="74"/>
        <v>0</v>
      </c>
    </row>
    <row r="212" spans="1:14" x14ac:dyDescent="0.2">
      <c r="A212" s="4" t="s">
        <v>43</v>
      </c>
      <c r="B212" s="1" t="s">
        <v>152</v>
      </c>
      <c r="H212" s="1">
        <v>5</v>
      </c>
      <c r="I212" s="1" t="s">
        <v>8</v>
      </c>
      <c r="J212" s="29"/>
      <c r="K212" s="29">
        <f t="shared" si="72"/>
        <v>0</v>
      </c>
      <c r="L212" s="29">
        <v>0</v>
      </c>
      <c r="M212" s="29">
        <f t="shared" si="73"/>
        <v>0</v>
      </c>
      <c r="N212" s="29">
        <f t="shared" si="74"/>
        <v>0</v>
      </c>
    </row>
    <row r="213" spans="1:14" x14ac:dyDescent="0.2">
      <c r="J213" s="29"/>
      <c r="K213" s="29">
        <f t="shared" si="72"/>
        <v>0</v>
      </c>
      <c r="L213" s="29"/>
      <c r="M213" s="29">
        <f t="shared" si="73"/>
        <v>0</v>
      </c>
      <c r="N213" s="29">
        <f t="shared" si="74"/>
        <v>0</v>
      </c>
    </row>
    <row r="214" spans="1:14" x14ac:dyDescent="0.2">
      <c r="A214" s="4" t="s">
        <v>44</v>
      </c>
      <c r="B214" s="1" t="s">
        <v>64</v>
      </c>
      <c r="H214" s="2">
        <v>8</v>
      </c>
      <c r="I214" s="1" t="s">
        <v>26</v>
      </c>
      <c r="J214" s="29"/>
      <c r="K214" s="29">
        <f t="shared" si="72"/>
        <v>0</v>
      </c>
      <c r="L214" s="29">
        <v>0</v>
      </c>
      <c r="M214" s="29">
        <f t="shared" si="73"/>
        <v>0</v>
      </c>
      <c r="N214" s="29">
        <f t="shared" si="74"/>
        <v>0</v>
      </c>
    </row>
    <row r="215" spans="1:14" x14ac:dyDescent="0.2">
      <c r="K215" s="29">
        <f t="shared" ref="K215" si="75">+J215*H215</f>
        <v>0</v>
      </c>
      <c r="L215" s="29"/>
      <c r="M215" s="29">
        <f t="shared" ref="M215" si="76">+L215*H215</f>
        <v>0</v>
      </c>
      <c r="N215" s="29">
        <f t="shared" ref="N215" si="77">+M215+K215</f>
        <v>0</v>
      </c>
    </row>
    <row r="216" spans="1:14" ht="18" x14ac:dyDescent="0.25">
      <c r="A216" s="3" t="s">
        <v>129</v>
      </c>
      <c r="H216" s="1"/>
      <c r="K216" s="21">
        <f t="shared" ref="K216:K238" si="78">+J216*H216</f>
        <v>0</v>
      </c>
      <c r="M216" s="21">
        <f t="shared" ref="M216" si="79">+L216*H216</f>
        <v>0</v>
      </c>
      <c r="N216" s="21">
        <f t="shared" ref="N216" si="80">+M216+K216</f>
        <v>0</v>
      </c>
    </row>
    <row r="217" spans="1:14" x14ac:dyDescent="0.2">
      <c r="K217" s="21">
        <f t="shared" si="78"/>
        <v>0</v>
      </c>
    </row>
    <row r="218" spans="1:14" x14ac:dyDescent="0.2">
      <c r="A218" s="5" t="s">
        <v>5</v>
      </c>
      <c r="H218" s="1"/>
      <c r="K218" s="21">
        <f t="shared" si="78"/>
        <v>0</v>
      </c>
      <c r="M218" s="21">
        <f t="shared" ref="M218:M238" si="81">+L218*H218</f>
        <v>0</v>
      </c>
      <c r="N218" s="21">
        <f t="shared" ref="N218:N238" si="82">+M218+K218</f>
        <v>0</v>
      </c>
    </row>
    <row r="219" spans="1:14" x14ac:dyDescent="0.2">
      <c r="A219" s="4" t="s">
        <v>0</v>
      </c>
      <c r="B219" s="1" t="s">
        <v>103</v>
      </c>
      <c r="H219" s="1"/>
      <c r="K219" s="21">
        <f t="shared" si="78"/>
        <v>0</v>
      </c>
      <c r="M219" s="21">
        <f t="shared" si="81"/>
        <v>0</v>
      </c>
      <c r="N219" s="21">
        <f t="shared" si="82"/>
        <v>0</v>
      </c>
    </row>
    <row r="220" spans="1:14" x14ac:dyDescent="0.2">
      <c r="C220" s="1" t="s">
        <v>69</v>
      </c>
      <c r="H220" s="1"/>
      <c r="K220" s="21">
        <f t="shared" si="78"/>
        <v>0</v>
      </c>
      <c r="M220" s="21">
        <f t="shared" si="81"/>
        <v>0</v>
      </c>
      <c r="N220" s="21">
        <f t="shared" si="82"/>
        <v>0</v>
      </c>
    </row>
    <row r="221" spans="1:14" x14ac:dyDescent="0.2">
      <c r="D221" s="1" t="s">
        <v>68</v>
      </c>
      <c r="H221" s="1">
        <v>25</v>
      </c>
      <c r="I221" s="1" t="s">
        <v>4</v>
      </c>
      <c r="J221" s="21">
        <v>0</v>
      </c>
      <c r="K221" s="21">
        <f t="shared" si="78"/>
        <v>0</v>
      </c>
      <c r="L221" s="26">
        <f t="shared" ref="L221" si="83">+J221*2.25</f>
        <v>0</v>
      </c>
      <c r="M221" s="21">
        <f t="shared" si="81"/>
        <v>0</v>
      </c>
      <c r="N221" s="21">
        <f t="shared" si="82"/>
        <v>0</v>
      </c>
    </row>
    <row r="222" spans="1:14" x14ac:dyDescent="0.2">
      <c r="H222" s="1"/>
      <c r="K222" s="21">
        <f t="shared" si="78"/>
        <v>0</v>
      </c>
      <c r="M222" s="21">
        <f t="shared" si="81"/>
        <v>0</v>
      </c>
      <c r="N222" s="21">
        <f t="shared" si="82"/>
        <v>0</v>
      </c>
    </row>
    <row r="223" spans="1:14" x14ac:dyDescent="0.2">
      <c r="A223" s="4" t="s">
        <v>1</v>
      </c>
      <c r="B223" s="1" t="s">
        <v>130</v>
      </c>
      <c r="H223" s="1"/>
      <c r="K223" s="21">
        <f t="shared" si="78"/>
        <v>0</v>
      </c>
      <c r="M223" s="21">
        <f t="shared" si="81"/>
        <v>0</v>
      </c>
      <c r="N223" s="21">
        <f t="shared" si="82"/>
        <v>0</v>
      </c>
    </row>
    <row r="224" spans="1:14" x14ac:dyDescent="0.2">
      <c r="D224" s="1" t="s">
        <v>114</v>
      </c>
      <c r="F224" s="1" t="s">
        <v>165</v>
      </c>
      <c r="H224" s="1">
        <v>1</v>
      </c>
      <c r="I224" s="1" t="s">
        <v>56</v>
      </c>
      <c r="J224" s="21">
        <v>0</v>
      </c>
      <c r="K224" s="21">
        <f t="shared" si="78"/>
        <v>0</v>
      </c>
      <c r="L224" s="21">
        <v>0</v>
      </c>
      <c r="M224" s="21">
        <f t="shared" si="81"/>
        <v>0</v>
      </c>
      <c r="N224" s="21">
        <f t="shared" si="82"/>
        <v>0</v>
      </c>
    </row>
    <row r="225" spans="1:14" x14ac:dyDescent="0.2">
      <c r="H225" s="1"/>
      <c r="K225" s="21">
        <f t="shared" si="78"/>
        <v>0</v>
      </c>
      <c r="M225" s="21">
        <f t="shared" si="81"/>
        <v>0</v>
      </c>
      <c r="N225" s="21">
        <f t="shared" si="82"/>
        <v>0</v>
      </c>
    </row>
    <row r="226" spans="1:14" x14ac:dyDescent="0.2">
      <c r="A226" s="4" t="s">
        <v>2</v>
      </c>
      <c r="B226" s="1" t="s">
        <v>70</v>
      </c>
      <c r="H226" s="1">
        <f>+H221</f>
        <v>25</v>
      </c>
      <c r="I226" s="1" t="s">
        <v>4</v>
      </c>
      <c r="K226" s="21">
        <f t="shared" si="78"/>
        <v>0</v>
      </c>
      <c r="L226" s="21">
        <v>0</v>
      </c>
      <c r="M226" s="21">
        <f t="shared" si="81"/>
        <v>0</v>
      </c>
      <c r="N226" s="21">
        <f t="shared" si="82"/>
        <v>0</v>
      </c>
    </row>
    <row r="227" spans="1:14" x14ac:dyDescent="0.2">
      <c r="H227" s="1"/>
      <c r="K227" s="21">
        <f t="shared" si="78"/>
        <v>0</v>
      </c>
      <c r="M227" s="21">
        <f t="shared" si="81"/>
        <v>0</v>
      </c>
      <c r="N227" s="21">
        <f t="shared" si="82"/>
        <v>0</v>
      </c>
    </row>
    <row r="228" spans="1:14" x14ac:dyDescent="0.2">
      <c r="A228" s="5" t="s">
        <v>7</v>
      </c>
      <c r="H228" s="1"/>
      <c r="K228" s="21">
        <f t="shared" si="78"/>
        <v>0</v>
      </c>
      <c r="M228" s="21">
        <f t="shared" si="81"/>
        <v>0</v>
      </c>
      <c r="N228" s="21">
        <f t="shared" si="82"/>
        <v>0</v>
      </c>
    </row>
    <row r="229" spans="1:14" x14ac:dyDescent="0.2">
      <c r="A229" s="4" t="s">
        <v>0</v>
      </c>
      <c r="B229" s="1" t="s">
        <v>120</v>
      </c>
      <c r="H229" s="1"/>
      <c r="K229" s="21">
        <f t="shared" si="78"/>
        <v>0</v>
      </c>
      <c r="M229" s="21">
        <f t="shared" si="81"/>
        <v>0</v>
      </c>
      <c r="N229" s="21">
        <f t="shared" si="82"/>
        <v>0</v>
      </c>
    </row>
    <row r="230" spans="1:14" x14ac:dyDescent="0.2">
      <c r="E230" s="1" t="s">
        <v>121</v>
      </c>
      <c r="H230" s="1">
        <f>+H226</f>
        <v>25</v>
      </c>
      <c r="I230" s="1" t="s">
        <v>4</v>
      </c>
      <c r="J230" s="21">
        <v>0</v>
      </c>
      <c r="K230" s="21">
        <f t="shared" si="78"/>
        <v>0</v>
      </c>
      <c r="L230" s="21">
        <v>0</v>
      </c>
      <c r="M230" s="21">
        <f t="shared" si="81"/>
        <v>0</v>
      </c>
      <c r="N230" s="21">
        <f t="shared" si="82"/>
        <v>0</v>
      </c>
    </row>
    <row r="231" spans="1:14" x14ac:dyDescent="0.2">
      <c r="H231" s="1"/>
      <c r="K231" s="21">
        <f t="shared" si="78"/>
        <v>0</v>
      </c>
      <c r="M231" s="21">
        <f t="shared" si="81"/>
        <v>0</v>
      </c>
      <c r="N231" s="21">
        <f t="shared" si="82"/>
        <v>0</v>
      </c>
    </row>
    <row r="232" spans="1:14" x14ac:dyDescent="0.2">
      <c r="A232" s="4" t="s">
        <v>1</v>
      </c>
      <c r="B232" s="1" t="s">
        <v>122</v>
      </c>
      <c r="H232" s="1">
        <f>+H230</f>
        <v>25</v>
      </c>
      <c r="I232" s="1" t="s">
        <v>4</v>
      </c>
      <c r="J232" s="21">
        <v>0</v>
      </c>
      <c r="K232" s="21">
        <f t="shared" si="78"/>
        <v>0</v>
      </c>
      <c r="L232" s="21">
        <v>0</v>
      </c>
      <c r="M232" s="21">
        <f t="shared" si="81"/>
        <v>0</v>
      </c>
      <c r="N232" s="21">
        <f t="shared" si="82"/>
        <v>0</v>
      </c>
    </row>
    <row r="233" spans="1:14" x14ac:dyDescent="0.2">
      <c r="H233" s="1"/>
      <c r="K233" s="21">
        <f t="shared" si="78"/>
        <v>0</v>
      </c>
      <c r="M233" s="21">
        <f t="shared" si="81"/>
        <v>0</v>
      </c>
      <c r="N233" s="21">
        <f t="shared" si="82"/>
        <v>0</v>
      </c>
    </row>
    <row r="234" spans="1:14" x14ac:dyDescent="0.2">
      <c r="A234" s="4" t="s">
        <v>2</v>
      </c>
      <c r="B234" s="1" t="s">
        <v>123</v>
      </c>
      <c r="H234" s="1">
        <f>+H226</f>
        <v>25</v>
      </c>
      <c r="I234" s="1" t="s">
        <v>4</v>
      </c>
      <c r="K234" s="21">
        <f t="shared" si="78"/>
        <v>0</v>
      </c>
      <c r="L234" s="21">
        <v>0</v>
      </c>
      <c r="M234" s="21">
        <f t="shared" si="81"/>
        <v>0</v>
      </c>
      <c r="N234" s="21">
        <f t="shared" si="82"/>
        <v>0</v>
      </c>
    </row>
    <row r="235" spans="1:14" x14ac:dyDescent="0.2">
      <c r="H235" s="1"/>
      <c r="K235" s="21">
        <f t="shared" si="78"/>
        <v>0</v>
      </c>
      <c r="M235" s="21">
        <f t="shared" si="81"/>
        <v>0</v>
      </c>
      <c r="N235" s="21">
        <f t="shared" si="82"/>
        <v>0</v>
      </c>
    </row>
    <row r="236" spans="1:14" x14ac:dyDescent="0.2">
      <c r="A236" s="4" t="s">
        <v>124</v>
      </c>
      <c r="B236" s="1" t="s">
        <v>125</v>
      </c>
      <c r="H236" s="1">
        <v>1</v>
      </c>
      <c r="I236" s="1" t="s">
        <v>8</v>
      </c>
      <c r="K236" s="21">
        <f t="shared" si="78"/>
        <v>0</v>
      </c>
      <c r="L236" s="21">
        <v>0</v>
      </c>
      <c r="M236" s="21">
        <f t="shared" si="81"/>
        <v>0</v>
      </c>
      <c r="N236" s="21">
        <f t="shared" si="82"/>
        <v>0</v>
      </c>
    </row>
    <row r="237" spans="1:14" x14ac:dyDescent="0.2">
      <c r="H237" s="1"/>
      <c r="K237" s="21">
        <f t="shared" si="78"/>
        <v>0</v>
      </c>
      <c r="M237" s="21">
        <f t="shared" si="81"/>
        <v>0</v>
      </c>
      <c r="N237" s="21">
        <f t="shared" si="82"/>
        <v>0</v>
      </c>
    </row>
    <row r="238" spans="1:14" x14ac:dyDescent="0.2">
      <c r="A238" s="4" t="s">
        <v>41</v>
      </c>
      <c r="B238" s="1" t="s">
        <v>64</v>
      </c>
      <c r="H238" s="1">
        <v>2</v>
      </c>
      <c r="I238" s="1" t="s">
        <v>26</v>
      </c>
      <c r="K238" s="21">
        <f t="shared" si="78"/>
        <v>0</v>
      </c>
      <c r="L238" s="21">
        <v>0</v>
      </c>
      <c r="M238" s="21">
        <f t="shared" si="81"/>
        <v>0</v>
      </c>
      <c r="N238" s="21">
        <f t="shared" si="82"/>
        <v>0</v>
      </c>
    </row>
    <row r="239" spans="1:14" x14ac:dyDescent="0.2">
      <c r="K239" s="21">
        <f t="shared" ref="K239" si="84">+J239*H239</f>
        <v>0</v>
      </c>
      <c r="M239" s="21">
        <f t="shared" ref="M239" si="85">+L239*H239</f>
        <v>0</v>
      </c>
      <c r="N239" s="21">
        <f t="shared" ref="N239" si="86">+M239+K239</f>
        <v>0</v>
      </c>
    </row>
    <row r="240" spans="1:14" ht="18" x14ac:dyDescent="0.25">
      <c r="A240" s="3" t="s">
        <v>102</v>
      </c>
      <c r="H240" s="1"/>
      <c r="K240" s="21">
        <f t="shared" ref="K240:K282" si="87">+J240*H240</f>
        <v>0</v>
      </c>
      <c r="M240" s="21">
        <f t="shared" ref="M240" si="88">+L240*H240</f>
        <v>0</v>
      </c>
      <c r="N240" s="21">
        <f t="shared" ref="N240" si="89">+M240+K240</f>
        <v>0</v>
      </c>
    </row>
    <row r="241" spans="1:14" x14ac:dyDescent="0.2">
      <c r="K241" s="21">
        <f t="shared" si="87"/>
        <v>0</v>
      </c>
    </row>
    <row r="242" spans="1:14" x14ac:dyDescent="0.2">
      <c r="A242" s="5" t="s">
        <v>5</v>
      </c>
      <c r="H242" s="1"/>
      <c r="K242" s="21">
        <f t="shared" si="87"/>
        <v>0</v>
      </c>
      <c r="M242" s="21">
        <f t="shared" ref="M242:M282" si="90">+L242*H242</f>
        <v>0</v>
      </c>
      <c r="N242" s="21">
        <f t="shared" ref="N242:N282" si="91">+M242+K242</f>
        <v>0</v>
      </c>
    </row>
    <row r="243" spans="1:14" x14ac:dyDescent="0.2">
      <c r="A243" s="4" t="s">
        <v>0</v>
      </c>
      <c r="B243" s="1" t="s">
        <v>103</v>
      </c>
      <c r="H243" s="1"/>
      <c r="K243" s="21">
        <f t="shared" si="87"/>
        <v>0</v>
      </c>
      <c r="M243" s="21">
        <f t="shared" si="90"/>
        <v>0</v>
      </c>
      <c r="N243" s="21">
        <f t="shared" si="91"/>
        <v>0</v>
      </c>
    </row>
    <row r="244" spans="1:14" x14ac:dyDescent="0.2">
      <c r="C244" s="1" t="s">
        <v>69</v>
      </c>
      <c r="H244" s="1"/>
      <c r="K244" s="21">
        <f t="shared" si="87"/>
        <v>0</v>
      </c>
      <c r="M244" s="21">
        <f t="shared" si="90"/>
        <v>0</v>
      </c>
      <c r="N244" s="21">
        <f t="shared" si="91"/>
        <v>0</v>
      </c>
    </row>
    <row r="245" spans="1:14" x14ac:dyDescent="0.2">
      <c r="D245" s="1" t="s">
        <v>104</v>
      </c>
      <c r="H245" s="1">
        <v>34</v>
      </c>
      <c r="I245" s="1" t="s">
        <v>4</v>
      </c>
      <c r="J245" s="21">
        <v>0</v>
      </c>
      <c r="K245" s="21">
        <f t="shared" si="87"/>
        <v>0</v>
      </c>
      <c r="L245" s="26">
        <f t="shared" ref="L245:L246" si="92">+J245*2.25</f>
        <v>0</v>
      </c>
      <c r="M245" s="21">
        <f t="shared" si="90"/>
        <v>0</v>
      </c>
      <c r="N245" s="21">
        <f t="shared" si="91"/>
        <v>0</v>
      </c>
    </row>
    <row r="246" spans="1:14" x14ac:dyDescent="0.2">
      <c r="D246" s="1" t="s">
        <v>68</v>
      </c>
      <c r="H246" s="1">
        <v>30</v>
      </c>
      <c r="I246" s="1" t="s">
        <v>4</v>
      </c>
      <c r="J246" s="21">
        <v>0</v>
      </c>
      <c r="K246" s="21">
        <f t="shared" si="87"/>
        <v>0</v>
      </c>
      <c r="L246" s="26">
        <f t="shared" si="92"/>
        <v>0</v>
      </c>
      <c r="M246" s="21">
        <f t="shared" si="90"/>
        <v>0</v>
      </c>
      <c r="N246" s="21">
        <f t="shared" si="91"/>
        <v>0</v>
      </c>
    </row>
    <row r="247" spans="1:14" x14ac:dyDescent="0.2">
      <c r="H247" s="1"/>
      <c r="K247" s="21">
        <f t="shared" si="87"/>
        <v>0</v>
      </c>
      <c r="M247" s="21">
        <f t="shared" si="90"/>
        <v>0</v>
      </c>
      <c r="N247" s="21">
        <f t="shared" si="91"/>
        <v>0</v>
      </c>
    </row>
    <row r="248" spans="1:14" x14ac:dyDescent="0.2">
      <c r="A248" s="4" t="s">
        <v>1</v>
      </c>
      <c r="B248" s="1" t="s">
        <v>105</v>
      </c>
      <c r="H248" s="1"/>
      <c r="K248" s="21">
        <f t="shared" si="87"/>
        <v>0</v>
      </c>
      <c r="M248" s="21">
        <f t="shared" si="90"/>
        <v>0</v>
      </c>
      <c r="N248" s="21">
        <f t="shared" si="91"/>
        <v>0</v>
      </c>
    </row>
    <row r="249" spans="1:14" x14ac:dyDescent="0.2">
      <c r="C249" s="1" t="s">
        <v>106</v>
      </c>
      <c r="H249" s="1"/>
      <c r="K249" s="21">
        <f t="shared" si="87"/>
        <v>0</v>
      </c>
      <c r="M249" s="21">
        <f t="shared" si="90"/>
        <v>0</v>
      </c>
      <c r="N249" s="21">
        <f t="shared" si="91"/>
        <v>0</v>
      </c>
    </row>
    <row r="250" spans="1:14" x14ac:dyDescent="0.2">
      <c r="C250" s="1" t="s">
        <v>107</v>
      </c>
      <c r="H250" s="1"/>
      <c r="K250" s="21">
        <f t="shared" si="87"/>
        <v>0</v>
      </c>
      <c r="M250" s="21">
        <f t="shared" si="90"/>
        <v>0</v>
      </c>
      <c r="N250" s="21">
        <f t="shared" si="91"/>
        <v>0</v>
      </c>
    </row>
    <row r="251" spans="1:14" x14ac:dyDescent="0.2">
      <c r="C251" s="1" t="s">
        <v>108</v>
      </c>
      <c r="H251" s="1"/>
      <c r="K251" s="21">
        <f t="shared" si="87"/>
        <v>0</v>
      </c>
      <c r="M251" s="21">
        <f t="shared" si="90"/>
        <v>0</v>
      </c>
      <c r="N251" s="21">
        <f t="shared" si="91"/>
        <v>0</v>
      </c>
    </row>
    <row r="252" spans="1:14" x14ac:dyDescent="0.2">
      <c r="C252" s="1" t="s">
        <v>109</v>
      </c>
      <c r="H252" s="1"/>
      <c r="K252" s="21">
        <f t="shared" si="87"/>
        <v>0</v>
      </c>
      <c r="M252" s="21">
        <f t="shared" si="90"/>
        <v>0</v>
      </c>
      <c r="N252" s="21">
        <f t="shared" si="91"/>
        <v>0</v>
      </c>
    </row>
    <row r="253" spans="1:14" x14ac:dyDescent="0.2">
      <c r="C253" s="1" t="s">
        <v>110</v>
      </c>
      <c r="H253" s="1"/>
      <c r="K253" s="21">
        <f t="shared" si="87"/>
        <v>0</v>
      </c>
      <c r="M253" s="21">
        <f t="shared" si="90"/>
        <v>0</v>
      </c>
      <c r="N253" s="21">
        <f t="shared" si="91"/>
        <v>0</v>
      </c>
    </row>
    <row r="254" spans="1:14" x14ac:dyDescent="0.2">
      <c r="H254" s="1"/>
      <c r="K254" s="21">
        <f t="shared" si="87"/>
        <v>0</v>
      </c>
      <c r="M254" s="21">
        <f t="shared" si="90"/>
        <v>0</v>
      </c>
      <c r="N254" s="21">
        <f t="shared" si="91"/>
        <v>0</v>
      </c>
    </row>
    <row r="255" spans="1:14" x14ac:dyDescent="0.2">
      <c r="D255" s="1" t="s">
        <v>127</v>
      </c>
      <c r="H255" s="1">
        <v>1</v>
      </c>
      <c r="I255" s="1" t="s">
        <v>56</v>
      </c>
      <c r="J255" s="21">
        <v>0</v>
      </c>
      <c r="K255" s="21">
        <f t="shared" si="87"/>
        <v>0</v>
      </c>
      <c r="L255" s="21">
        <v>0</v>
      </c>
      <c r="M255" s="21">
        <f t="shared" si="90"/>
        <v>0</v>
      </c>
      <c r="N255" s="21">
        <f t="shared" si="91"/>
        <v>0</v>
      </c>
    </row>
    <row r="256" spans="1:14" x14ac:dyDescent="0.2">
      <c r="H256" s="1"/>
      <c r="K256" s="21">
        <f t="shared" si="87"/>
        <v>0</v>
      </c>
      <c r="M256" s="21">
        <f t="shared" si="90"/>
        <v>0</v>
      </c>
      <c r="N256" s="21">
        <f t="shared" si="91"/>
        <v>0</v>
      </c>
    </row>
    <row r="257" spans="1:14" x14ac:dyDescent="0.2">
      <c r="A257" s="4" t="s">
        <v>2</v>
      </c>
      <c r="B257" s="1" t="s">
        <v>111</v>
      </c>
      <c r="H257" s="1"/>
      <c r="K257" s="21">
        <f t="shared" si="87"/>
        <v>0</v>
      </c>
      <c r="M257" s="21">
        <f t="shared" si="90"/>
        <v>0</v>
      </c>
      <c r="N257" s="21">
        <f t="shared" si="91"/>
        <v>0</v>
      </c>
    </row>
    <row r="258" spans="1:14" x14ac:dyDescent="0.2">
      <c r="C258" s="1" t="s">
        <v>23</v>
      </c>
      <c r="H258" s="1">
        <v>6</v>
      </c>
      <c r="I258" s="1" t="s">
        <v>3</v>
      </c>
      <c r="J258" s="21">
        <v>0</v>
      </c>
      <c r="K258" s="21">
        <f t="shared" si="87"/>
        <v>0</v>
      </c>
      <c r="L258" s="21">
        <v>0</v>
      </c>
      <c r="M258" s="21">
        <f t="shared" si="90"/>
        <v>0</v>
      </c>
      <c r="N258" s="21">
        <f t="shared" si="91"/>
        <v>0</v>
      </c>
    </row>
    <row r="259" spans="1:14" x14ac:dyDescent="0.2">
      <c r="H259" s="1"/>
      <c r="K259" s="21">
        <f t="shared" si="87"/>
        <v>0</v>
      </c>
      <c r="M259" s="21">
        <f t="shared" si="90"/>
        <v>0</v>
      </c>
      <c r="N259" s="21">
        <f t="shared" si="91"/>
        <v>0</v>
      </c>
    </row>
    <row r="260" spans="1:14" x14ac:dyDescent="0.2">
      <c r="A260" s="4" t="s">
        <v>6</v>
      </c>
      <c r="B260" s="1" t="s">
        <v>112</v>
      </c>
      <c r="H260" s="1"/>
      <c r="K260" s="21">
        <f t="shared" si="87"/>
        <v>0</v>
      </c>
      <c r="M260" s="21">
        <f t="shared" si="90"/>
        <v>0</v>
      </c>
      <c r="N260" s="21">
        <f t="shared" si="91"/>
        <v>0</v>
      </c>
    </row>
    <row r="261" spans="1:14" x14ac:dyDescent="0.2">
      <c r="C261" s="1" t="s">
        <v>113</v>
      </c>
      <c r="H261" s="1"/>
      <c r="K261" s="21">
        <f t="shared" si="87"/>
        <v>0</v>
      </c>
      <c r="M261" s="21">
        <f t="shared" si="90"/>
        <v>0</v>
      </c>
      <c r="N261" s="21">
        <f t="shared" si="91"/>
        <v>0</v>
      </c>
    </row>
    <row r="262" spans="1:14" x14ac:dyDescent="0.2">
      <c r="D262" s="1" t="s">
        <v>114</v>
      </c>
      <c r="F262" s="1" t="s">
        <v>128</v>
      </c>
      <c r="H262" s="1">
        <v>1</v>
      </c>
      <c r="I262" s="1" t="s">
        <v>3</v>
      </c>
      <c r="J262" s="21">
        <v>0</v>
      </c>
      <c r="K262" s="21">
        <f t="shared" si="87"/>
        <v>0</v>
      </c>
      <c r="L262" s="21">
        <v>0</v>
      </c>
      <c r="M262" s="21">
        <f t="shared" si="90"/>
        <v>0</v>
      </c>
      <c r="N262" s="21">
        <f t="shared" si="91"/>
        <v>0</v>
      </c>
    </row>
    <row r="263" spans="1:14" x14ac:dyDescent="0.2">
      <c r="H263" s="1"/>
      <c r="K263" s="21">
        <f t="shared" si="87"/>
        <v>0</v>
      </c>
      <c r="M263" s="21">
        <f t="shared" si="90"/>
        <v>0</v>
      </c>
      <c r="N263" s="21">
        <f t="shared" si="91"/>
        <v>0</v>
      </c>
    </row>
    <row r="264" spans="1:14" x14ac:dyDescent="0.2">
      <c r="A264" s="4" t="s">
        <v>42</v>
      </c>
      <c r="B264" s="1" t="s">
        <v>70</v>
      </c>
      <c r="H264" s="1">
        <f>G255+H245+H246</f>
        <v>64</v>
      </c>
      <c r="I264" s="1" t="s">
        <v>4</v>
      </c>
      <c r="K264" s="21">
        <f t="shared" si="87"/>
        <v>0</v>
      </c>
      <c r="L264" s="21">
        <v>0</v>
      </c>
      <c r="M264" s="21">
        <f t="shared" si="90"/>
        <v>0</v>
      </c>
      <c r="N264" s="21">
        <f t="shared" si="91"/>
        <v>0</v>
      </c>
    </row>
    <row r="265" spans="1:14" x14ac:dyDescent="0.2">
      <c r="H265" s="1"/>
      <c r="K265" s="21">
        <f t="shared" si="87"/>
        <v>0</v>
      </c>
      <c r="M265" s="21">
        <f t="shared" si="90"/>
        <v>0</v>
      </c>
      <c r="N265" s="21">
        <f t="shared" si="91"/>
        <v>0</v>
      </c>
    </row>
    <row r="266" spans="1:14" x14ac:dyDescent="0.2">
      <c r="A266" s="4" t="s">
        <v>41</v>
      </c>
      <c r="B266" s="1" t="s">
        <v>115</v>
      </c>
      <c r="H266" s="1"/>
      <c r="K266" s="21">
        <f t="shared" si="87"/>
        <v>0</v>
      </c>
      <c r="M266" s="21">
        <f t="shared" si="90"/>
        <v>0</v>
      </c>
      <c r="N266" s="21">
        <f t="shared" si="91"/>
        <v>0</v>
      </c>
    </row>
    <row r="267" spans="1:14" x14ac:dyDescent="0.2">
      <c r="D267" s="1" t="s">
        <v>116</v>
      </c>
      <c r="H267" s="1">
        <v>24</v>
      </c>
      <c r="I267" s="1" t="s">
        <v>3</v>
      </c>
      <c r="J267" s="21">
        <v>0</v>
      </c>
      <c r="K267" s="21">
        <f t="shared" si="87"/>
        <v>0</v>
      </c>
      <c r="L267" s="21">
        <v>0</v>
      </c>
      <c r="M267" s="21">
        <f t="shared" si="90"/>
        <v>0</v>
      </c>
      <c r="N267" s="21">
        <f t="shared" si="91"/>
        <v>0</v>
      </c>
    </row>
    <row r="268" spans="1:14" x14ac:dyDescent="0.2">
      <c r="D268" s="1" t="s">
        <v>117</v>
      </c>
      <c r="H268" s="1">
        <v>6</v>
      </c>
      <c r="I268" s="1" t="s">
        <v>3</v>
      </c>
      <c r="J268" s="21">
        <v>0</v>
      </c>
      <c r="K268" s="21">
        <f t="shared" si="87"/>
        <v>0</v>
      </c>
      <c r="L268" s="21">
        <v>0</v>
      </c>
      <c r="M268" s="21">
        <f t="shared" si="90"/>
        <v>0</v>
      </c>
      <c r="N268" s="21">
        <f t="shared" si="91"/>
        <v>0</v>
      </c>
    </row>
    <row r="269" spans="1:14" x14ac:dyDescent="0.2">
      <c r="D269" s="1" t="s">
        <v>118</v>
      </c>
      <c r="H269" s="1">
        <v>1</v>
      </c>
      <c r="I269" s="1" t="s">
        <v>3</v>
      </c>
      <c r="J269" s="21">
        <v>0</v>
      </c>
      <c r="K269" s="21">
        <f t="shared" si="87"/>
        <v>0</v>
      </c>
      <c r="L269" s="21">
        <v>0</v>
      </c>
      <c r="M269" s="21">
        <f t="shared" si="90"/>
        <v>0</v>
      </c>
      <c r="N269" s="21">
        <f t="shared" si="91"/>
        <v>0</v>
      </c>
    </row>
    <row r="270" spans="1:14" x14ac:dyDescent="0.2">
      <c r="D270" s="1" t="s">
        <v>119</v>
      </c>
      <c r="H270" s="1">
        <v>100</v>
      </c>
      <c r="I270" s="1" t="s">
        <v>4</v>
      </c>
      <c r="J270" s="21">
        <v>0</v>
      </c>
      <c r="K270" s="21">
        <f t="shared" si="87"/>
        <v>0</v>
      </c>
      <c r="L270" s="21">
        <v>0</v>
      </c>
      <c r="M270" s="21">
        <f t="shared" si="90"/>
        <v>0</v>
      </c>
      <c r="N270" s="21">
        <f t="shared" si="91"/>
        <v>0</v>
      </c>
    </row>
    <row r="271" spans="1:14" x14ac:dyDescent="0.2">
      <c r="H271" s="1"/>
      <c r="K271" s="21">
        <f t="shared" si="87"/>
        <v>0</v>
      </c>
      <c r="M271" s="21">
        <f t="shared" si="90"/>
        <v>0</v>
      </c>
      <c r="N271" s="21">
        <f t="shared" si="91"/>
        <v>0</v>
      </c>
    </row>
    <row r="272" spans="1:14" x14ac:dyDescent="0.2">
      <c r="A272" s="5" t="s">
        <v>7</v>
      </c>
      <c r="H272" s="1"/>
      <c r="K272" s="21">
        <f t="shared" si="87"/>
        <v>0</v>
      </c>
      <c r="M272" s="21">
        <f t="shared" si="90"/>
        <v>0</v>
      </c>
      <c r="N272" s="21">
        <f t="shared" si="91"/>
        <v>0</v>
      </c>
    </row>
    <row r="273" spans="1:14" x14ac:dyDescent="0.2">
      <c r="A273" s="4" t="s">
        <v>0</v>
      </c>
      <c r="B273" s="1" t="s">
        <v>120</v>
      </c>
      <c r="H273" s="1"/>
      <c r="K273" s="21">
        <f t="shared" si="87"/>
        <v>0</v>
      </c>
      <c r="M273" s="21">
        <f t="shared" si="90"/>
        <v>0</v>
      </c>
      <c r="N273" s="21">
        <f t="shared" si="91"/>
        <v>0</v>
      </c>
    </row>
    <row r="274" spans="1:14" x14ac:dyDescent="0.2">
      <c r="E274" s="1" t="s">
        <v>121</v>
      </c>
      <c r="H274" s="1">
        <f>+H264</f>
        <v>64</v>
      </c>
      <c r="I274" s="1" t="s">
        <v>4</v>
      </c>
      <c r="J274" s="21">
        <v>0</v>
      </c>
      <c r="K274" s="21">
        <f t="shared" si="87"/>
        <v>0</v>
      </c>
      <c r="L274" s="21">
        <v>0</v>
      </c>
      <c r="M274" s="21">
        <f t="shared" si="90"/>
        <v>0</v>
      </c>
      <c r="N274" s="21">
        <f t="shared" si="91"/>
        <v>0</v>
      </c>
    </row>
    <row r="275" spans="1:14" x14ac:dyDescent="0.2">
      <c r="H275" s="1"/>
      <c r="K275" s="21">
        <f t="shared" si="87"/>
        <v>0</v>
      </c>
      <c r="M275" s="21">
        <f t="shared" si="90"/>
        <v>0</v>
      </c>
      <c r="N275" s="21">
        <f t="shared" si="91"/>
        <v>0</v>
      </c>
    </row>
    <row r="276" spans="1:14" x14ac:dyDescent="0.2">
      <c r="A276" s="4" t="s">
        <v>1</v>
      </c>
      <c r="B276" s="1" t="s">
        <v>122</v>
      </c>
      <c r="H276" s="1">
        <f>+H274</f>
        <v>64</v>
      </c>
      <c r="I276" s="1" t="s">
        <v>4</v>
      </c>
      <c r="J276" s="21">
        <v>0</v>
      </c>
      <c r="K276" s="21">
        <f t="shared" si="87"/>
        <v>0</v>
      </c>
      <c r="L276" s="21">
        <v>0</v>
      </c>
      <c r="M276" s="21">
        <f t="shared" si="90"/>
        <v>0</v>
      </c>
      <c r="N276" s="21">
        <f t="shared" si="91"/>
        <v>0</v>
      </c>
    </row>
    <row r="277" spans="1:14" x14ac:dyDescent="0.2">
      <c r="H277" s="1"/>
      <c r="K277" s="21">
        <f t="shared" si="87"/>
        <v>0</v>
      </c>
      <c r="M277" s="21">
        <f t="shared" si="90"/>
        <v>0</v>
      </c>
      <c r="N277" s="21">
        <f t="shared" si="91"/>
        <v>0</v>
      </c>
    </row>
    <row r="278" spans="1:14" x14ac:dyDescent="0.2">
      <c r="A278" s="4" t="s">
        <v>2</v>
      </c>
      <c r="B278" s="1" t="s">
        <v>123</v>
      </c>
      <c r="H278" s="1">
        <f>+H264</f>
        <v>64</v>
      </c>
      <c r="I278" s="1" t="s">
        <v>4</v>
      </c>
      <c r="K278" s="21">
        <f t="shared" si="87"/>
        <v>0</v>
      </c>
      <c r="L278" s="21">
        <v>0</v>
      </c>
      <c r="M278" s="21">
        <f t="shared" si="90"/>
        <v>0</v>
      </c>
      <c r="N278" s="21">
        <f t="shared" si="91"/>
        <v>0</v>
      </c>
    </row>
    <row r="279" spans="1:14" x14ac:dyDescent="0.2">
      <c r="H279" s="1"/>
      <c r="K279" s="21">
        <f t="shared" si="87"/>
        <v>0</v>
      </c>
      <c r="M279" s="21">
        <f t="shared" si="90"/>
        <v>0</v>
      </c>
      <c r="N279" s="21">
        <f t="shared" si="91"/>
        <v>0</v>
      </c>
    </row>
    <row r="280" spans="1:14" x14ac:dyDescent="0.2">
      <c r="A280" s="4" t="s">
        <v>124</v>
      </c>
      <c r="B280" s="1" t="s">
        <v>125</v>
      </c>
      <c r="H280" s="1">
        <v>3</v>
      </c>
      <c r="I280" s="1" t="s">
        <v>8</v>
      </c>
      <c r="K280" s="21">
        <f t="shared" si="87"/>
        <v>0</v>
      </c>
      <c r="L280" s="21">
        <v>0</v>
      </c>
      <c r="M280" s="21">
        <f t="shared" si="90"/>
        <v>0</v>
      </c>
      <c r="N280" s="21">
        <f t="shared" si="91"/>
        <v>0</v>
      </c>
    </row>
    <row r="281" spans="1:14" x14ac:dyDescent="0.2">
      <c r="H281" s="1"/>
      <c r="K281" s="21">
        <f t="shared" si="87"/>
        <v>0</v>
      </c>
      <c r="M281" s="21">
        <f t="shared" si="90"/>
        <v>0</v>
      </c>
      <c r="N281" s="21">
        <f t="shared" si="91"/>
        <v>0</v>
      </c>
    </row>
    <row r="282" spans="1:14" x14ac:dyDescent="0.2">
      <c r="A282" s="4" t="s">
        <v>41</v>
      </c>
      <c r="B282" s="1" t="s">
        <v>64</v>
      </c>
      <c r="H282" s="1">
        <v>2</v>
      </c>
      <c r="I282" s="1" t="s">
        <v>26</v>
      </c>
      <c r="K282" s="21">
        <f t="shared" si="87"/>
        <v>0</v>
      </c>
      <c r="L282" s="21">
        <v>0</v>
      </c>
      <c r="M282" s="21">
        <f t="shared" si="90"/>
        <v>0</v>
      </c>
      <c r="N282" s="21">
        <f t="shared" si="91"/>
        <v>0</v>
      </c>
    </row>
    <row r="283" spans="1:14" x14ac:dyDescent="0.2">
      <c r="K283" s="21">
        <f t="shared" ref="K283" si="93">+J283*H283</f>
        <v>0</v>
      </c>
      <c r="M283" s="21">
        <f t="shared" ref="M283" si="94">+L283*H283</f>
        <v>0</v>
      </c>
      <c r="N283" s="21">
        <f t="shared" ref="N283" si="95">+M283+K283</f>
        <v>0</v>
      </c>
    </row>
    <row r="284" spans="1:14" ht="9" customHeight="1" x14ac:dyDescent="0.2">
      <c r="A284" s="4" t="s">
        <v>97</v>
      </c>
      <c r="H284" s="1"/>
      <c r="L284" s="26"/>
      <c r="M284" s="22"/>
      <c r="N284" s="22"/>
    </row>
    <row r="285" spans="1:14" ht="14.25" customHeight="1" thickBot="1" x14ac:dyDescent="0.3">
      <c r="A285" s="25" t="s">
        <v>85</v>
      </c>
      <c r="B285" s="17"/>
      <c r="C285" s="17"/>
      <c r="D285" s="17"/>
      <c r="E285" s="17"/>
      <c r="F285" s="17"/>
      <c r="G285" s="17"/>
      <c r="H285" s="17"/>
      <c r="I285" s="17"/>
      <c r="J285" s="19"/>
      <c r="K285" s="19"/>
      <c r="L285" s="19"/>
      <c r="M285" s="19"/>
      <c r="N285" s="19"/>
    </row>
    <row r="286" spans="1:14" ht="13.5" thickTop="1" x14ac:dyDescent="0.2">
      <c r="A286" s="5" t="s">
        <v>38</v>
      </c>
      <c r="B286" s="18"/>
      <c r="C286" s="18"/>
      <c r="D286" s="18"/>
      <c r="E286" s="18"/>
      <c r="F286" s="18"/>
      <c r="G286" s="18"/>
      <c r="H286" s="18"/>
      <c r="I286" s="18"/>
      <c r="J286" s="22"/>
      <c r="K286" s="20">
        <f>SUM(K3:K285)</f>
        <v>0</v>
      </c>
      <c r="L286" s="20"/>
      <c r="M286" s="20">
        <f>SUM(M3:M285)</f>
        <v>0</v>
      </c>
      <c r="N286" s="20">
        <f>+M286+K286</f>
        <v>0</v>
      </c>
    </row>
  </sheetData>
  <pageMargins left="1.03" right="0.52" top="0.49" bottom="0.57999999999999996" header="0.39" footer="0.38"/>
  <pageSetup paperSize="9" orientation="landscape" r:id="rId1"/>
  <headerFooter alignWithMargins="0">
    <oddFooter>&amp;R&amp;"Arial CE,Kurzíva"&amp;9&amp;P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Martin Hübschman</cp:lastModifiedBy>
  <cp:lastPrinted>2018-10-13T14:26:06Z</cp:lastPrinted>
  <dcterms:created xsi:type="dcterms:W3CDTF">2003-02-14T13:58:47Z</dcterms:created>
  <dcterms:modified xsi:type="dcterms:W3CDTF">2024-06-04T07:13:52Z</dcterms:modified>
</cp:coreProperties>
</file>